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FRRMS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2" l="1"/>
  <c r="K102" i="2" s="1"/>
  <c r="J102" i="2" s="1"/>
  <c r="I50" i="2"/>
  <c r="K50" i="2" s="1"/>
  <c r="J50" i="2" s="1"/>
  <c r="I95" i="2" l="1"/>
  <c r="K95" i="2" s="1"/>
  <c r="J95" i="2" s="1"/>
  <c r="I20" i="2"/>
  <c r="K20" i="2" s="1"/>
  <c r="J20" i="2" s="1"/>
  <c r="I8" i="2"/>
  <c r="K8" i="2" s="1"/>
  <c r="J8" i="2" s="1"/>
  <c r="I74" i="2" l="1"/>
  <c r="K74" i="2" s="1"/>
  <c r="J74" i="2" s="1"/>
  <c r="I134" i="2"/>
  <c r="K134" i="2" s="1"/>
  <c r="J134" i="2" s="1"/>
  <c r="I129" i="2"/>
  <c r="K129" i="2" s="1"/>
  <c r="J129" i="2" s="1"/>
  <c r="I121" i="2"/>
  <c r="K121" i="2" s="1"/>
  <c r="J121" i="2" s="1"/>
  <c r="I111" i="2"/>
  <c r="K111" i="2" s="1"/>
  <c r="J111" i="2" s="1"/>
  <c r="I80" i="2"/>
  <c r="K80" i="2" s="1"/>
  <c r="J80" i="2" s="1"/>
  <c r="I87" i="2"/>
  <c r="K87" i="2" s="1"/>
  <c r="J87" i="2" s="1"/>
  <c r="I70" i="2"/>
  <c r="K70" i="2" s="1"/>
  <c r="J70" i="2" s="1"/>
  <c r="I59" i="2"/>
  <c r="K59" i="2" s="1"/>
  <c r="J59" i="2" s="1"/>
  <c r="I43" i="2"/>
  <c r="K43" i="2" s="1"/>
  <c r="J43" i="2" s="1"/>
  <c r="I38" i="2"/>
  <c r="K38" i="2" s="1"/>
  <c r="J38" i="2" s="1"/>
  <c r="I36" i="2"/>
  <c r="K36" i="2" s="1"/>
  <c r="J36" i="2" s="1"/>
  <c r="I140" i="2" l="1"/>
  <c r="K140" i="2" s="1"/>
  <c r="J140" i="2" s="1"/>
  <c r="I28" i="2"/>
  <c r="K28" i="2" s="1"/>
  <c r="J28" i="2" s="1"/>
  <c r="I137" i="2"/>
  <c r="K137" i="2" s="1"/>
  <c r="J137" i="2" s="1"/>
  <c r="I144" i="2" l="1"/>
  <c r="J144" i="2"/>
  <c r="K144" i="2"/>
</calcChain>
</file>

<file path=xl/sharedStrings.xml><?xml version="1.0" encoding="utf-8"?>
<sst xmlns="http://schemas.openxmlformats.org/spreadsheetml/2006/main" count="318" uniqueCount="240">
  <si>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</si>
  <si>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</si>
  <si>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</si>
  <si>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</si>
  <si>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</si>
  <si>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</si>
  <si>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</si>
  <si>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</si>
  <si>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</si>
  <si>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</si>
  <si>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</si>
  <si>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</si>
  <si>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</si>
  <si>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</si>
  <si>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</si>
  <si>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</si>
  <si>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</si>
  <si>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</si>
  <si>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</si>
  <si>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</si>
  <si>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</si>
  <si>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</si>
  <si>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</si>
  <si>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</si>
  <si>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konektivita</t>
  </si>
  <si>
    <t xml:space="preserve">záruka </t>
  </si>
  <si>
    <t>min. 24 měsíců</t>
  </si>
  <si>
    <t>min. 178°/178°</t>
  </si>
  <si>
    <t>Maximální přípustná cena</t>
  </si>
  <si>
    <t>jas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</si>
  <si>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</si>
  <si>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</si>
  <si>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</si>
  <si>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</si>
  <si>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</si>
  <si>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</si>
  <si>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</si>
  <si>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</si>
  <si>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</si>
  <si>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</si>
  <si>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</si>
  <si>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</si>
  <si>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</si>
  <si>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</si>
  <si>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</si>
  <si>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</si>
  <si>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</si>
  <si>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</si>
  <si>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</si>
  <si>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</si>
  <si>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</si>
  <si>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</si>
  <si>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</si>
  <si>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</si>
  <si>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</si>
  <si>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</si>
  <si>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</si>
  <si>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</si>
  <si>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</si>
  <si>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</si>
  <si>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</si>
  <si>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</si>
  <si>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</si>
  <si>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</si>
  <si>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</si>
  <si>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</si>
  <si>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</si>
  <si>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</si>
  <si>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</si>
  <si>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</si>
  <si>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</si>
  <si>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</si>
  <si>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</si>
  <si>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</si>
  <si>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</si>
  <si>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</si>
  <si>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</si>
  <si>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</si>
  <si>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</si>
  <si>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</si>
  <si>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</si>
  <si>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pozorovací úhly (horizontální/vertikální)</t>
  </si>
  <si>
    <t xml:space="preserve">hmotnost </t>
  </si>
  <si>
    <t>max 4 kg</t>
  </si>
  <si>
    <t>konektory - vstup</t>
  </si>
  <si>
    <t>kontrast</t>
  </si>
  <si>
    <t>9 490 Kč bez DPH</t>
  </si>
  <si>
    <t>max. 8 kg</t>
  </si>
  <si>
    <t>24 měsíců</t>
  </si>
  <si>
    <t>viz schéma zapojení</t>
  </si>
  <si>
    <t>PoE Switch 8x LAN</t>
  </si>
  <si>
    <t>úhlopříčka displeje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</si>
  <si>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</si>
  <si>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</si>
  <si>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</si>
  <si>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</si>
  <si>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</si>
  <si>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</si>
  <si>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</si>
  <si>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</si>
  <si>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</si>
  <si>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</si>
  <si>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</si>
  <si>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</si>
  <si>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</si>
  <si>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</si>
  <si>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</si>
  <si>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</si>
  <si>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</si>
  <si>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</si>
  <si>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</si>
  <si>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</si>
  <si>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</si>
  <si>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</si>
  <si>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</si>
  <si>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</si>
  <si>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</si>
  <si>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</si>
  <si>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</si>
  <si>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</si>
  <si>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max. 1 kg</t>
  </si>
  <si>
    <t>Projektor</t>
  </si>
  <si>
    <t>4 700 Kč bez DPH</t>
  </si>
  <si>
    <t>35 900 Kč bez DPH</t>
  </si>
  <si>
    <t>10 000 Kč bez DPH</t>
  </si>
  <si>
    <t>svítivost</t>
  </si>
  <si>
    <t>Zobrazovací technologie</t>
  </si>
  <si>
    <t>Světelný zdroj</t>
  </si>
  <si>
    <t>laser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</si>
  <si>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</si>
  <si>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</si>
  <si>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</si>
  <si>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</si>
  <si>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</si>
  <si>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</si>
  <si>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</si>
  <si>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WUXGA (1920*1200px)</t>
  </si>
  <si>
    <t>max. nativní rozlišení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</si>
  <si>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</si>
  <si>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</si>
  <si>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</si>
  <si>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</si>
  <si>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</si>
  <si>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</si>
  <si>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</si>
  <si>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</si>
  <si>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</si>
  <si>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</si>
  <si>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</si>
  <si>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</si>
  <si>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projekční plocha</t>
  </si>
  <si>
    <t>způsob stahování</t>
  </si>
  <si>
    <t>motorové</t>
  </si>
  <si>
    <t>ochranný tubus pro srolované plátno</t>
  </si>
  <si>
    <t>postranní vypínací systém, eliminuje kroucení okrajů promítací plochy</t>
  </si>
  <si>
    <t>Ovládání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</si>
  <si>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</si>
  <si>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</si>
  <si>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</si>
  <si>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</si>
  <si>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</si>
  <si>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</si>
  <si>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</si>
  <si>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</si>
  <si>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</si>
  <si>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</si>
  <si>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</si>
  <si>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</si>
  <si>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>ano, min. rozsah 120 - 200 cm</t>
  </si>
  <si>
    <t>tlačítkem na přístroji, dálkovým ovládání, IR ovládání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</si>
  <si>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</si>
  <si>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</si>
  <si>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</si>
  <si>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</si>
  <si>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</si>
  <si>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</si>
  <si>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</si>
  <si>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PCIe 2.0 a vyšší</t>
  </si>
  <si>
    <t>44 500 Kč bez DPH</t>
  </si>
  <si>
    <t>min. 5200 ANSI</t>
  </si>
  <si>
    <t>3LCD</t>
  </si>
  <si>
    <t>min. 2 500 000:1</t>
  </si>
  <si>
    <t>min. 2x HDMI, min. 1x HD BaseT, min. 1x RJ45, min. 1x RS232, min. 1x USB(A), min. 1 audio in</t>
  </si>
  <si>
    <t>max. 32 dB</t>
  </si>
  <si>
    <t>29 990 Kč bez DPH</t>
  </si>
  <si>
    <t>výstupní rozlišení kamery</t>
  </si>
  <si>
    <t>min. 1080p/15fps</t>
  </si>
  <si>
    <t>maximální snímaný rozměr tabule</t>
  </si>
  <si>
    <t>šířka min. 2m, výška min. 1,2m</t>
  </si>
  <si>
    <t>bezdrátové tlačítko pro sdílení obsahu tabule</t>
  </si>
  <si>
    <t>upevnění</t>
  </si>
  <si>
    <t>na stěnu</t>
  </si>
  <si>
    <t xml:space="preserve">certifikace </t>
  </si>
  <si>
    <t>min. MS Teams a Zoom</t>
  </si>
  <si>
    <t>min. funkce odstranění prezentujícího, vylepšení obsahu</t>
  </si>
  <si>
    <t>min. 24. měsíců</t>
  </si>
  <si>
    <t>Kamera pro snímaní tabule</t>
  </si>
  <si>
    <t>Držák pro PTZ kameru, umístěný na zdi (vepředu uprostřed místnosti, záběr do publika)</t>
  </si>
  <si>
    <t>1 200 Kč bez DPH</t>
  </si>
  <si>
    <t>na hranu stolu, s průchodkou stolem</t>
  </si>
  <si>
    <t>konstrukce</t>
  </si>
  <si>
    <t>kloubová, sklopná</t>
  </si>
  <si>
    <t xml:space="preserve">počet ramen </t>
  </si>
  <si>
    <t>uchycení monitorů</t>
  </si>
  <si>
    <t>VESA, kompatibilní s víýše uvedenými 24" monitory</t>
  </si>
  <si>
    <t>náklon</t>
  </si>
  <si>
    <t>min. +/- 45°</t>
  </si>
  <si>
    <t>natočení/rotace</t>
  </si>
  <si>
    <t>min. 180°/360°</t>
  </si>
  <si>
    <t>max. nosnost</t>
  </si>
  <si>
    <t>min. 14 kg</t>
  </si>
  <si>
    <t>Držák pro 2 monitory</t>
  </si>
  <si>
    <t>Instalace servisních dvířek a kabelový průchod do katedry</t>
  </si>
  <si>
    <t>min. 1920x1200px</t>
  </si>
  <si>
    <t>min. 24"</t>
  </si>
  <si>
    <t xml:space="preserve">poměr stran </t>
  </si>
  <si>
    <t>min. 1000:1</t>
  </si>
  <si>
    <t>min. 300 cd/m2</t>
  </si>
  <si>
    <t>min. 1x HDMI, min. 1x DP, min. 1x DVI, min, 1x VGA, min. 2x USB</t>
  </si>
  <si>
    <t>4 400 Kč bez DPH</t>
  </si>
  <si>
    <t>FRRMS Cvičebna velká - Z11</t>
  </si>
  <si>
    <t>Motorové stahovací plátno a postranním vypínacím systémem 4:3, 260x198 cm</t>
  </si>
  <si>
    <t>max. 260x198 cm</t>
  </si>
  <si>
    <t>min. 250x188 cm</t>
  </si>
  <si>
    <t>montáž a zapojení jednotlivých komponent, organizace kabeláže (V učebnách kde jsou k dispozici potřebné průchody pro kabely, tak je využít. Pokud k dispozici nebudou, tak zalištování, v případě podhledů ve stropě využít prostor nad podhledem - instalace servisních dvířek) zprovoznění a zaškolení obsluhy</t>
  </si>
  <si>
    <t>na zeď</t>
  </si>
  <si>
    <t xml:space="preserve">nosnost </t>
  </si>
  <si>
    <t>min. 4 kg</t>
  </si>
  <si>
    <t>Jednotka řídícího systému CRESTRON - MPC3-302-B a stolní stojan 
CRESTRON - TTK-MP/MPC/IPAC-B-T  a jednotka pro řízení motorů CRESTRON - DIN-2MC2</t>
  </si>
  <si>
    <t>42 380 Kč bez DPH</t>
  </si>
  <si>
    <t xml:space="preserve">optické HDMI, HDMI, UTP, USB, audio, elektro rozvody (zásuvka přípojné místo, motorové plátno) </t>
  </si>
  <si>
    <t>12 000 Kč bez DPH</t>
  </si>
  <si>
    <t>•	zapnutí a vypnutí techniky jedním tlačítkem (kamery, projektor), včetně nastavení kamer do vybraných výchozích pozic  a stažení motorového promítacího plátna.  
•	přepínat mezi zdroji signálu (PC, přípojné místo) pro projektor
•	Zapnutí a vypnutí jednotlivých komponent (projektor)
•	Zmrazení a vypnutí obrazu (projektor)
•	ovládání kamer (zoom, vertikální a horizontální pohyb)
• ovládání promítacího plátna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</si>
  <si>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(projektor a kamery), včetně stažení motorového promítacího plátna. 
•	V katedrovém PC (není součástí tohoto výběrového řízení) budou k dispozici video vstupy ze dvou PTZ kamer (jedna z kamer umístěná vepředu na zdi - záběr do publika, druhá kamera umístěna na stropě - záběr na vyučujícího, umístění kamery musí být zvoleno tak, že nejširší záběr musí obsahovat alespoň celou tabuly a stanoviště vyučujícího u katedry)  a také obraz z kamery pro snímání tabule pro sdílení obsahu do online prostředí (typicky přes MS Teams). 
•	Zobrazení různých zdrojů signálu (PC nebo přípojné místo) na projektoru 
•	Vzdálené ovládání řídícího systému správcem učebny a pracovníkem AVC MENDELU</t>
  </si>
  <si>
    <t>25 000 Kč bez DPH</t>
  </si>
  <si>
    <t>ano, min. HDMI, DP, USB-C, 3,5 mm jack a LAN</t>
  </si>
  <si>
    <t>ano, min. HDMI, LAN, 3,5 mm jack (všechny kabely délka alespoň 1m)</t>
  </si>
  <si>
    <t xml:space="preserve">nastavitelná vzdálenost kamery od stropu </t>
  </si>
  <si>
    <t>Vzdálená správa řídícího systému pro správce učebny a pracovníka AVC MENDELU (začlenění do stávajícího systému vzdálené správy AVC MENDELU)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</si>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</sst>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5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6" xfId="0" applyBorder="1"/>
    <xf numFmtId="0" fontId="4" fillId="2" borderId="4" xfId="0" applyFont="1" applyFill="1" applyBorder="1" applyAlignment="1">
      <alignment wrapText="1"/>
    </xf>
    <xf numFmtId="0" fontId="4" fillId="0" borderId="27" xfId="0" applyFont="1" applyBorder="1" applyAlignment="1">
      <alignment vertical="center"/>
    </xf>
    <xf numFmtId="164" fontId="0" fillId="3" borderId="29" xfId="0" applyNumberFormat="1" applyFill="1" applyBorder="1" applyProtection="1">
      <protection locked="0"/>
    </xf>
    <xf numFmtId="0" fontId="0" fillId="7" borderId="23" xfId="0" applyFill="1" applyBorder="1" applyAlignment="1">
      <alignment horizontal="center"/>
    </xf>
    <xf numFmtId="164" fontId="0" fillId="7" borderId="23" xfId="0" applyNumberFormat="1" applyFill="1" applyBorder="1"/>
    <xf numFmtId="164" fontId="0" fillId="7" borderId="24" xfId="0" applyNumberFormat="1" applyFill="1" applyBorder="1"/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8" xfId="0" applyFont="1" applyBorder="1"/>
    <xf numFmtId="0" fontId="4" fillId="0" borderId="33" xfId="0" applyFont="1" applyBorder="1" applyAlignment="1">
      <alignment vertical="center"/>
    </xf>
    <xf numFmtId="0" fontId="0" fillId="2" borderId="34" xfId="0" applyFill="1" applyBorder="1" applyAlignment="1">
      <alignment wrapText="1"/>
    </xf>
    <xf numFmtId="0" fontId="0" fillId="3" borderId="35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6" xfId="0" applyFont="1" applyFill="1" applyBorder="1" applyAlignment="1">
      <alignment horizontal="left" vertical="top"/>
    </xf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/>
    <xf numFmtId="0" fontId="4" fillId="2" borderId="1" xfId="0" applyFont="1" applyFill="1" applyBorder="1" applyAlignment="1">
      <alignment wrapText="1"/>
    </xf>
    <xf numFmtId="0" fontId="0" fillId="0" borderId="33" xfId="0" applyBorder="1"/>
    <xf numFmtId="0" fontId="4" fillId="2" borderId="34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0" fillId="2" borderId="39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9" xfId="0" applyBorder="1" applyAlignment="1">
      <alignment vertical="center" wrapText="1"/>
    </xf>
    <xf numFmtId="0" fontId="1" fillId="0" borderId="20" xfId="0" applyFont="1" applyBorder="1"/>
    <xf numFmtId="0" fontId="4" fillId="0" borderId="40" xfId="0" applyFont="1" applyBorder="1" applyAlignment="1">
      <alignment vertical="center" wrapText="1"/>
    </xf>
    <xf numFmtId="0" fontId="0" fillId="0" borderId="39" xfId="0" applyBorder="1"/>
    <xf numFmtId="0" fontId="4" fillId="2" borderId="39" xfId="0" applyFont="1" applyFill="1" applyBorder="1" applyAlignment="1">
      <alignment horizontal="left" wrapText="1"/>
    </xf>
    <xf numFmtId="0" fontId="0" fillId="0" borderId="33" xfId="0" applyBorder="1" applyAlignment="1">
      <alignment wrapText="1"/>
    </xf>
    <xf numFmtId="164" fontId="0" fillId="3" borderId="45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4" xfId="0" applyBorder="1"/>
    <xf numFmtId="165" fontId="1" fillId="0" borderId="45" xfId="0" applyNumberFormat="1" applyFont="1" applyBorder="1"/>
    <xf numFmtId="165" fontId="1" fillId="0" borderId="23" xfId="0" applyNumberFormat="1" applyFont="1" applyBorder="1"/>
    <xf numFmtId="165" fontId="1" fillId="0" borderId="24" xfId="0" applyNumberFormat="1" applyFont="1" applyBorder="1"/>
    <xf numFmtId="0" fontId="0" fillId="0" borderId="27" xfId="0" applyBorder="1" applyAlignment="1">
      <alignment wrapText="1"/>
    </xf>
    <xf numFmtId="0" fontId="0" fillId="0" borderId="26" xfId="0" applyBorder="1" applyAlignment="1">
      <alignment vertical="center" wrapText="1"/>
    </xf>
    <xf numFmtId="0" fontId="1" fillId="0" borderId="29" xfId="0" applyFont="1" applyBorder="1" applyAlignment="1">
      <alignment horizontal="right"/>
    </xf>
    <xf numFmtId="0" fontId="0" fillId="3" borderId="10" xfId="0" applyFill="1" applyBorder="1" applyAlignment="1" applyProtection="1">
      <alignment wrapText="1"/>
      <protection locked="0"/>
    </xf>
    <xf numFmtId="0" fontId="0" fillId="2" borderId="47" xfId="0" applyFill="1" applyBorder="1" applyAlignment="1">
      <alignment wrapText="1"/>
    </xf>
    <xf numFmtId="0" fontId="0" fillId="3" borderId="48" xfId="0" applyFill="1" applyBorder="1" applyAlignment="1" applyProtection="1">
      <alignment wrapText="1"/>
      <protection locked="0"/>
    </xf>
    <xf numFmtId="0" fontId="4" fillId="0" borderId="46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5" fillId="0" borderId="28" xfId="0" applyFont="1" applyBorder="1" applyAlignment="1">
      <alignment vertical="center"/>
    </xf>
    <xf numFmtId="0" fontId="0" fillId="2" borderId="47" xfId="0" applyFill="1" applyBorder="1" applyAlignment="1">
      <alignment horizontal="left" wrapText="1"/>
    </xf>
    <xf numFmtId="0" fontId="0" fillId="0" borderId="26" xfId="0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6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1" fillId="2" borderId="3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164" fontId="0" fillId="9" borderId="30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2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7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9" borderId="32" xfId="0" applyNumberFormat="1" applyFill="1" applyBorder="1" applyAlignment="1">
      <alignment horizontal="center"/>
    </xf>
    <xf numFmtId="164" fontId="0" fillId="9" borderId="30" xfId="0" applyNumberFormat="1" applyFill="1" applyBorder="1" applyAlignment="1">
      <alignment horizontal="center"/>
    </xf>
    <xf numFmtId="164" fontId="0" fillId="9" borderId="41" xfId="0" applyNumberFormat="1" applyFill="1" applyBorder="1" applyAlignment="1">
      <alignment horizontal="center"/>
    </xf>
    <xf numFmtId="164" fontId="0" fillId="9" borderId="31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164" fontId="0" fillId="9" borderId="37" xfId="0" applyNumberFormat="1" applyFill="1" applyBorder="1" applyAlignment="1">
      <alignment horizontal="center"/>
    </xf>
    <xf numFmtId="164" fontId="0" fillId="9" borderId="42" xfId="0" applyNumberFormat="1" applyFill="1" applyBorder="1" applyAlignment="1">
      <alignment horizontal="center"/>
    </xf>
    <xf numFmtId="164" fontId="0" fillId="9" borderId="43" xfId="0" applyNumberFormat="1" applyFill="1" applyBorder="1" applyAlignment="1">
      <alignment horizontal="center"/>
    </xf>
    <xf numFmtId="0" fontId="0" fillId="2" borderId="39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6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8"/>
  <sheetViews>
    <sheetView showGridLines="0" tabSelected="1" zoomScale="70" zoomScaleNormal="70" zoomScaleSheetLayoutView="85" zoomScalePageLayoutView="55" workbookViewId="0">
      <selection activeCell="B154" sqref="B154:D154"/>
    </sheetView>
  </sheetViews>
  <sheetFormatPr defaultColWidth="8.85546875" defaultRowHeight="15" x14ac:dyDescent="0.25"/>
  <cols>
    <col min="1" max="1" width="24.5703125" customWidth="1"/>
    <col min="2" max="2" width="42.28515625" customWidth="1"/>
    <col min="3" max="3" width="67.7109375" customWidth="1"/>
    <col min="4" max="4" width="76.28515625" customWidth="1"/>
    <col min="5" max="5" width="79.28515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6" t="s">
        <v>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4" x14ac:dyDescent="0.25">
      <c r="A2" s="1"/>
      <c r="B2" s="1"/>
    </row>
    <row r="3" spans="1:14" ht="39.75" customHeight="1" x14ac:dyDescent="0.25">
      <c r="A3" s="127" t="s">
        <v>19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4" t="s">
        <v>0</v>
      </c>
      <c r="B6" s="12"/>
      <c r="C6" s="86" t="s">
        <v>1</v>
      </c>
      <c r="D6" s="87"/>
      <c r="E6" s="88" t="s">
        <v>2</v>
      </c>
      <c r="F6" s="5" t="s">
        <v>3</v>
      </c>
      <c r="G6" s="78" t="s">
        <v>11</v>
      </c>
      <c r="H6" s="82" t="s">
        <v>7</v>
      </c>
      <c r="I6" s="80" t="s">
        <v>10</v>
      </c>
      <c r="J6" s="80" t="s">
        <v>12</v>
      </c>
      <c r="K6" s="80" t="s">
        <v>13</v>
      </c>
    </row>
    <row r="7" spans="1:14" ht="15.75" thickBot="1" x14ac:dyDescent="0.3">
      <c r="A7" s="85"/>
      <c r="B7" s="13"/>
      <c r="C7" s="10" t="s">
        <v>4</v>
      </c>
      <c r="D7" s="10" t="s">
        <v>5</v>
      </c>
      <c r="E7" s="89"/>
      <c r="F7" s="11" t="s">
        <v>6</v>
      </c>
      <c r="G7" s="79"/>
      <c r="H7" s="83"/>
      <c r="I7" s="81"/>
      <c r="J7" s="81"/>
      <c r="K7" s="81"/>
    </row>
    <row r="8" spans="1:14" ht="15.75" thickBot="1" x14ac:dyDescent="0.3">
      <c r="A8" s="31" t="s">
        <v>220</v>
      </c>
      <c r="B8" s="100" t="s">
        <v>121</v>
      </c>
      <c r="C8" s="32" t="s">
        <v>28</v>
      </c>
      <c r="D8" s="96" t="s">
        <v>178</v>
      </c>
      <c r="E8" s="97"/>
      <c r="F8" s="128"/>
      <c r="G8" s="59"/>
      <c r="H8" s="27">
        <v>1</v>
      </c>
      <c r="I8" s="28">
        <f>G8*H8</f>
        <v>0</v>
      </c>
      <c r="J8" s="28">
        <f>K8-I8</f>
        <v>0</v>
      </c>
      <c r="K8" s="29">
        <f>I8*1.21</f>
        <v>0</v>
      </c>
      <c r="M8" s="36"/>
      <c r="N8" s="37"/>
    </row>
    <row r="9" spans="1:14" x14ac:dyDescent="0.25">
      <c r="A9" s="31"/>
      <c r="B9" s="101"/>
      <c r="C9" s="48" t="s">
        <v>125</v>
      </c>
      <c r="D9" s="20" t="s">
        <v>179</v>
      </c>
      <c r="E9" s="21"/>
      <c r="F9" s="129"/>
      <c r="G9" s="60"/>
      <c r="H9" s="4"/>
      <c r="I9" s="8"/>
      <c r="J9" s="9"/>
      <c r="K9" s="9"/>
      <c r="M9" s="36"/>
      <c r="N9" s="37"/>
    </row>
    <row r="10" spans="1:14" x14ac:dyDescent="0.25">
      <c r="A10" s="31"/>
      <c r="B10" s="101"/>
      <c r="C10" s="49" t="s">
        <v>137</v>
      </c>
      <c r="D10" s="20" t="s">
        <v>136</v>
      </c>
      <c r="E10" s="21"/>
      <c r="F10" s="129"/>
      <c r="G10" s="60"/>
      <c r="H10" s="4"/>
      <c r="I10" s="8"/>
      <c r="J10" s="9"/>
      <c r="K10" s="9"/>
      <c r="M10" s="36"/>
      <c r="N10" s="37"/>
    </row>
    <row r="11" spans="1:14" x14ac:dyDescent="0.25">
      <c r="A11" s="31"/>
      <c r="B11" s="101"/>
      <c r="C11" s="49" t="s">
        <v>126</v>
      </c>
      <c r="D11" s="20" t="s">
        <v>180</v>
      </c>
      <c r="E11" s="21"/>
      <c r="F11" s="129"/>
      <c r="G11" s="60"/>
      <c r="H11" s="4"/>
      <c r="I11" s="8"/>
      <c r="J11" s="9"/>
      <c r="K11" s="9"/>
      <c r="M11" s="36"/>
      <c r="N11" s="37"/>
    </row>
    <row r="12" spans="1:14" x14ac:dyDescent="0.25">
      <c r="A12" s="31"/>
      <c r="B12" s="101"/>
      <c r="C12" s="49" t="s">
        <v>127</v>
      </c>
      <c r="D12" s="20" t="s">
        <v>128</v>
      </c>
      <c r="E12" s="21"/>
      <c r="F12" s="129"/>
      <c r="G12" s="60"/>
      <c r="H12" s="4"/>
      <c r="I12" s="8"/>
      <c r="J12" s="9"/>
      <c r="K12" s="9"/>
      <c r="M12" s="36"/>
      <c r="N12" s="37"/>
    </row>
    <row r="13" spans="1:14" x14ac:dyDescent="0.25">
      <c r="A13" s="31"/>
      <c r="B13" s="101"/>
      <c r="C13" s="49" t="s">
        <v>85</v>
      </c>
      <c r="D13" s="20" t="s">
        <v>181</v>
      </c>
      <c r="E13" s="21"/>
      <c r="F13" s="129"/>
      <c r="G13" s="60"/>
      <c r="H13" s="4"/>
      <c r="I13" s="8"/>
      <c r="J13" s="9"/>
      <c r="K13" s="9"/>
      <c r="M13" s="36"/>
      <c r="N13" s="37"/>
    </row>
    <row r="14" spans="1:14" ht="30" x14ac:dyDescent="0.25">
      <c r="A14" s="31"/>
      <c r="B14" s="101"/>
      <c r="C14" s="49" t="s">
        <v>22</v>
      </c>
      <c r="D14" s="20" t="s">
        <v>182</v>
      </c>
      <c r="E14" s="21"/>
      <c r="F14" s="129"/>
      <c r="G14" s="60"/>
      <c r="H14" s="4"/>
      <c r="I14" s="8"/>
      <c r="J14" s="9"/>
      <c r="K14" s="9"/>
      <c r="M14" s="36"/>
      <c r="N14" s="37"/>
    </row>
    <row r="15" spans="1:14" x14ac:dyDescent="0.25">
      <c r="A15" s="31"/>
      <c r="B15" s="101"/>
      <c r="C15" s="49" t="s">
        <v>23</v>
      </c>
      <c r="D15" s="20" t="s">
        <v>87</v>
      </c>
      <c r="E15" s="21"/>
      <c r="F15" s="129"/>
      <c r="G15" s="60"/>
      <c r="H15" s="4"/>
      <c r="I15" s="8"/>
      <c r="J15" s="9"/>
      <c r="K15" s="9"/>
      <c r="M15" s="36"/>
      <c r="N15" s="37"/>
    </row>
    <row r="16" spans="1:14" x14ac:dyDescent="0.25">
      <c r="A16" s="31"/>
      <c r="B16" s="101"/>
      <c r="C16" s="49" t="s">
        <v>129</v>
      </c>
      <c r="D16" s="20" t="s">
        <v>130</v>
      </c>
      <c r="E16" s="21"/>
      <c r="F16" s="129"/>
      <c r="G16" s="60"/>
      <c r="H16" s="4"/>
      <c r="I16" s="8"/>
      <c r="J16" s="9"/>
      <c r="K16" s="9"/>
      <c r="M16" s="36"/>
      <c r="N16" s="37"/>
    </row>
    <row r="17" spans="1:14" x14ac:dyDescent="0.25">
      <c r="A17" s="31"/>
      <c r="B17" s="101"/>
      <c r="C17" s="49" t="s">
        <v>132</v>
      </c>
      <c r="D17" s="20" t="s">
        <v>183</v>
      </c>
      <c r="E17" s="21"/>
      <c r="F17" s="129"/>
      <c r="G17" s="60"/>
      <c r="H17" s="4"/>
      <c r="I17" s="8"/>
      <c r="J17" s="9"/>
      <c r="K17" s="9"/>
      <c r="M17" s="36"/>
      <c r="N17" s="37"/>
    </row>
    <row r="18" spans="1:14" x14ac:dyDescent="0.25">
      <c r="A18" s="31"/>
      <c r="B18" s="101"/>
      <c r="C18" s="49" t="s">
        <v>133</v>
      </c>
      <c r="D18" s="20" t="s">
        <v>134</v>
      </c>
      <c r="E18" s="15"/>
      <c r="F18" s="129"/>
      <c r="G18" s="60"/>
      <c r="H18" s="4"/>
      <c r="I18" s="8"/>
      <c r="J18" s="9"/>
      <c r="K18" s="9"/>
      <c r="M18" s="36"/>
      <c r="N18" s="37"/>
    </row>
    <row r="19" spans="1:14" ht="15.75" thickBot="1" x14ac:dyDescent="0.3">
      <c r="A19" s="31"/>
      <c r="B19" s="101"/>
      <c r="C19" s="53" t="s">
        <v>135</v>
      </c>
      <c r="D19" s="51" t="s">
        <v>26</v>
      </c>
      <c r="E19" s="52"/>
      <c r="F19" s="130"/>
      <c r="G19" s="60"/>
      <c r="H19" s="4"/>
      <c r="I19" s="8"/>
      <c r="J19" s="9"/>
      <c r="K19" s="9"/>
      <c r="M19" s="36"/>
      <c r="N19" s="37"/>
    </row>
    <row r="20" spans="1:14" ht="15.75" thickBot="1" x14ac:dyDescent="0.3">
      <c r="A20" s="31"/>
      <c r="B20" s="90" t="s">
        <v>138</v>
      </c>
      <c r="C20" s="32" t="s">
        <v>28</v>
      </c>
      <c r="D20" s="96" t="s">
        <v>122</v>
      </c>
      <c r="E20" s="97"/>
      <c r="F20" s="128"/>
      <c r="G20" s="59"/>
      <c r="H20" s="27">
        <v>1</v>
      </c>
      <c r="I20" s="28">
        <f>G20*H20</f>
        <v>0</v>
      </c>
      <c r="J20" s="28">
        <f>K20-I20</f>
        <v>0</v>
      </c>
      <c r="K20" s="29">
        <f>I20*1.21</f>
        <v>0</v>
      </c>
      <c r="M20" s="36"/>
      <c r="N20" s="37"/>
    </row>
    <row r="21" spans="1:14" x14ac:dyDescent="0.25">
      <c r="A21" s="31"/>
      <c r="B21" s="91"/>
      <c r="C21" s="23" t="s">
        <v>142</v>
      </c>
      <c r="D21" s="24" t="s">
        <v>110</v>
      </c>
      <c r="E21" s="21"/>
      <c r="F21" s="129"/>
      <c r="G21" s="60"/>
      <c r="H21" s="4"/>
      <c r="I21" s="8"/>
      <c r="J21" s="9"/>
      <c r="K21" s="9"/>
      <c r="M21" s="36"/>
      <c r="N21" s="37"/>
    </row>
    <row r="22" spans="1:14" x14ac:dyDescent="0.25">
      <c r="A22" s="31"/>
      <c r="B22" s="91"/>
      <c r="C22" s="25" t="s">
        <v>143</v>
      </c>
      <c r="D22" s="20" t="s">
        <v>144</v>
      </c>
      <c r="E22" s="15"/>
      <c r="F22" s="129"/>
      <c r="G22" s="60"/>
      <c r="H22" s="4"/>
      <c r="I22" s="8"/>
      <c r="J22" s="9"/>
      <c r="K22" s="9"/>
      <c r="M22" s="36"/>
      <c r="N22" s="37"/>
    </row>
    <row r="23" spans="1:14" x14ac:dyDescent="0.25">
      <c r="A23" s="31"/>
      <c r="B23" s="91"/>
      <c r="C23" s="25" t="s">
        <v>145</v>
      </c>
      <c r="D23" s="20" t="s">
        <v>146</v>
      </c>
      <c r="E23" s="15"/>
      <c r="F23" s="129"/>
      <c r="G23" s="60"/>
      <c r="H23" s="4"/>
      <c r="I23" s="8"/>
      <c r="J23" s="9"/>
      <c r="K23" s="9"/>
      <c r="M23" s="36"/>
      <c r="N23" s="37"/>
    </row>
    <row r="24" spans="1:14" x14ac:dyDescent="0.25">
      <c r="A24" s="31"/>
      <c r="B24" s="91"/>
      <c r="C24" s="25" t="s">
        <v>147</v>
      </c>
      <c r="D24" s="20" t="s">
        <v>148</v>
      </c>
      <c r="E24" s="15"/>
      <c r="F24" s="129"/>
      <c r="G24" s="60"/>
      <c r="H24" s="4"/>
      <c r="I24" s="8"/>
      <c r="J24" s="9"/>
      <c r="K24" s="9"/>
      <c r="M24" s="36"/>
      <c r="N24" s="37"/>
    </row>
    <row r="25" spans="1:14" x14ac:dyDescent="0.25">
      <c r="A25" s="31"/>
      <c r="B25" s="91"/>
      <c r="C25" s="25" t="s">
        <v>141</v>
      </c>
      <c r="D25" s="20" t="s">
        <v>18</v>
      </c>
      <c r="E25" s="15"/>
      <c r="F25" s="129"/>
      <c r="G25" s="60"/>
      <c r="H25" s="4"/>
      <c r="I25" s="8"/>
      <c r="J25" s="9"/>
      <c r="K25" s="9"/>
      <c r="M25" s="36"/>
      <c r="N25" s="37"/>
    </row>
    <row r="26" spans="1:14" x14ac:dyDescent="0.25">
      <c r="A26" s="31"/>
      <c r="B26" s="91"/>
      <c r="C26" s="25" t="s">
        <v>139</v>
      </c>
      <c r="D26" s="20" t="s">
        <v>140</v>
      </c>
      <c r="E26" s="15"/>
      <c r="F26" s="129"/>
      <c r="G26" s="60"/>
      <c r="H26" s="4"/>
      <c r="I26" s="8"/>
      <c r="J26" s="9"/>
      <c r="K26" s="9"/>
      <c r="M26" s="36"/>
      <c r="N26" s="37"/>
    </row>
    <row r="27" spans="1:14" ht="15.75" thickBot="1" x14ac:dyDescent="0.3">
      <c r="A27" s="31"/>
      <c r="B27" s="92"/>
      <c r="C27" s="33" t="s">
        <v>38</v>
      </c>
      <c r="D27" s="34" t="s">
        <v>26</v>
      </c>
      <c r="E27" s="35"/>
      <c r="F27" s="130"/>
      <c r="G27" s="60"/>
      <c r="H27" s="4"/>
      <c r="I27" s="8"/>
      <c r="J27" s="9"/>
      <c r="K27" s="9"/>
      <c r="M27" s="36"/>
      <c r="N27" s="37"/>
    </row>
    <row r="28" spans="1:14" ht="15.75" thickBot="1" x14ac:dyDescent="0.3">
      <c r="A28" s="31"/>
      <c r="B28" s="90" t="s">
        <v>221</v>
      </c>
      <c r="C28" s="50" t="s">
        <v>28</v>
      </c>
      <c r="D28" s="96" t="s">
        <v>123</v>
      </c>
      <c r="E28" s="97"/>
      <c r="F28" s="128"/>
      <c r="G28" s="59"/>
      <c r="H28" s="27">
        <v>1</v>
      </c>
      <c r="I28" s="28">
        <f>G28*H28</f>
        <v>0</v>
      </c>
      <c r="J28" s="28">
        <f>K28-I28</f>
        <v>0</v>
      </c>
      <c r="K28" s="29">
        <f>I28*1.21</f>
        <v>0</v>
      </c>
      <c r="M28" s="36"/>
      <c r="N28" s="37"/>
    </row>
    <row r="29" spans="1:14" ht="18.399999999999999" customHeight="1" x14ac:dyDescent="0.25">
      <c r="A29" s="31"/>
      <c r="B29" s="91"/>
      <c r="C29" s="23" t="s">
        <v>151</v>
      </c>
      <c r="D29" s="24" t="s">
        <v>152</v>
      </c>
      <c r="E29" s="21"/>
      <c r="F29" s="129"/>
      <c r="G29" s="102"/>
      <c r="H29" s="102"/>
      <c r="I29" s="102"/>
      <c r="J29" s="102"/>
      <c r="K29" s="102"/>
      <c r="M29" s="36"/>
      <c r="N29" s="37"/>
    </row>
    <row r="30" spans="1:14" ht="18.399999999999999" customHeight="1" x14ac:dyDescent="0.25">
      <c r="A30" s="31"/>
      <c r="B30" s="91"/>
      <c r="C30" s="23" t="s">
        <v>153</v>
      </c>
      <c r="D30" s="24" t="s">
        <v>18</v>
      </c>
      <c r="E30" s="21"/>
      <c r="F30" s="129"/>
      <c r="G30" s="103"/>
      <c r="H30" s="103"/>
      <c r="I30" s="103"/>
      <c r="J30" s="103"/>
      <c r="K30" s="103"/>
      <c r="M30" s="36"/>
      <c r="N30" s="37"/>
    </row>
    <row r="31" spans="1:14" ht="18.399999999999999" customHeight="1" x14ac:dyDescent="0.25">
      <c r="A31" s="31"/>
      <c r="B31" s="91"/>
      <c r="C31" s="25" t="s">
        <v>155</v>
      </c>
      <c r="D31" s="20" t="s">
        <v>171</v>
      </c>
      <c r="E31" s="15"/>
      <c r="F31" s="129"/>
      <c r="G31" s="103"/>
      <c r="H31" s="103"/>
      <c r="I31" s="103"/>
      <c r="J31" s="103"/>
      <c r="K31" s="103"/>
      <c r="M31" s="36"/>
      <c r="N31" s="37"/>
    </row>
    <row r="32" spans="1:14" ht="18.399999999999999" customHeight="1" x14ac:dyDescent="0.25">
      <c r="A32" s="31"/>
      <c r="B32" s="91"/>
      <c r="C32" s="23" t="s">
        <v>149</v>
      </c>
      <c r="D32" s="24" t="s">
        <v>222</v>
      </c>
      <c r="E32" s="15"/>
      <c r="F32" s="129"/>
      <c r="G32" s="103"/>
      <c r="H32" s="103"/>
      <c r="I32" s="103"/>
      <c r="J32" s="103"/>
      <c r="K32" s="103"/>
      <c r="M32" s="36"/>
      <c r="N32" s="37"/>
    </row>
    <row r="33" spans="1:14" ht="18.399999999999999" customHeight="1" x14ac:dyDescent="0.25">
      <c r="A33" s="31"/>
      <c r="B33" s="91"/>
      <c r="C33" s="25" t="s">
        <v>150</v>
      </c>
      <c r="D33" s="20" t="s">
        <v>223</v>
      </c>
      <c r="E33" s="15"/>
      <c r="F33" s="129"/>
      <c r="G33" s="103"/>
      <c r="H33" s="103"/>
      <c r="I33" s="103"/>
      <c r="J33" s="103"/>
      <c r="K33" s="103"/>
      <c r="M33" s="36"/>
      <c r="N33" s="37"/>
    </row>
    <row r="34" spans="1:14" ht="18.399999999999999" customHeight="1" x14ac:dyDescent="0.25">
      <c r="A34" s="31"/>
      <c r="B34" s="91"/>
      <c r="C34" s="25" t="s">
        <v>154</v>
      </c>
      <c r="D34" s="20" t="s">
        <v>18</v>
      </c>
      <c r="E34" s="15"/>
      <c r="F34" s="129"/>
      <c r="G34" s="103"/>
      <c r="H34" s="103"/>
      <c r="I34" s="103"/>
      <c r="J34" s="103"/>
      <c r="K34" s="103"/>
      <c r="M34" s="36"/>
      <c r="N34" s="37"/>
    </row>
    <row r="35" spans="1:14" ht="18.95" customHeight="1" thickBot="1" x14ac:dyDescent="0.3">
      <c r="A35" s="31"/>
      <c r="B35" s="92"/>
      <c r="C35" s="33" t="s">
        <v>38</v>
      </c>
      <c r="D35" s="34" t="s">
        <v>26</v>
      </c>
      <c r="E35" s="35"/>
      <c r="F35" s="130"/>
      <c r="G35" s="104"/>
      <c r="H35" s="104"/>
      <c r="I35" s="104"/>
      <c r="J35" s="104"/>
      <c r="K35" s="104"/>
      <c r="M35" s="36"/>
      <c r="N35" s="37"/>
    </row>
    <row r="36" spans="1:14" ht="15.75" customHeight="1" thickBot="1" x14ac:dyDescent="0.3">
      <c r="A36" s="31"/>
      <c r="B36" s="90" t="s">
        <v>228</v>
      </c>
      <c r="C36" s="54" t="s">
        <v>28</v>
      </c>
      <c r="D36" s="98" t="s">
        <v>229</v>
      </c>
      <c r="E36" s="99"/>
      <c r="F36" s="128"/>
      <c r="G36" s="59"/>
      <c r="H36" s="27">
        <v>1</v>
      </c>
      <c r="I36" s="28">
        <f>G36*H36</f>
        <v>0</v>
      </c>
      <c r="J36" s="28">
        <f>K36-I36</f>
        <v>0</v>
      </c>
      <c r="K36" s="29">
        <f>I36*1.21</f>
        <v>0</v>
      </c>
      <c r="M36" s="36"/>
      <c r="N36" s="37"/>
    </row>
    <row r="37" spans="1:14" ht="255.75" thickBot="1" x14ac:dyDescent="0.3">
      <c r="A37" s="31"/>
      <c r="B37" s="92"/>
      <c r="C37" s="55" t="s">
        <v>108</v>
      </c>
      <c r="D37" s="125" t="s">
        <v>239</v>
      </c>
      <c r="E37" s="52"/>
      <c r="F37" s="130"/>
      <c r="G37" s="108"/>
      <c r="H37" s="108"/>
      <c r="I37" s="108"/>
      <c r="J37" s="108"/>
      <c r="K37" s="108"/>
      <c r="M37" s="36"/>
      <c r="N37" s="37"/>
    </row>
    <row r="38" spans="1:14" ht="15.75" thickBot="1" x14ac:dyDescent="0.3">
      <c r="A38" s="31"/>
      <c r="B38" s="90" t="s">
        <v>40</v>
      </c>
      <c r="C38" s="22" t="s">
        <v>28</v>
      </c>
      <c r="D38" s="96" t="s">
        <v>39</v>
      </c>
      <c r="E38" s="97"/>
      <c r="F38" s="128"/>
      <c r="G38" s="59"/>
      <c r="H38" s="27">
        <v>1</v>
      </c>
      <c r="I38" s="28">
        <f>G38*H38</f>
        <v>0</v>
      </c>
      <c r="J38" s="28">
        <f>K38-I38</f>
        <v>0</v>
      </c>
      <c r="K38" s="29">
        <f>I38*1.21</f>
        <v>0</v>
      </c>
      <c r="M38" s="36"/>
      <c r="N38" s="37"/>
    </row>
    <row r="39" spans="1:14" x14ac:dyDescent="0.25">
      <c r="A39" s="31"/>
      <c r="B39" s="91"/>
      <c r="C39" s="39" t="s">
        <v>41</v>
      </c>
      <c r="D39" s="24" t="s">
        <v>42</v>
      </c>
      <c r="E39" s="21"/>
      <c r="F39" s="129"/>
      <c r="G39" s="102"/>
      <c r="H39" s="102"/>
      <c r="I39" s="102"/>
      <c r="J39" s="102"/>
      <c r="K39" s="102"/>
      <c r="M39" s="36"/>
      <c r="N39" s="37"/>
    </row>
    <row r="40" spans="1:14" x14ac:dyDescent="0.25">
      <c r="A40" s="31"/>
      <c r="B40" s="91"/>
      <c r="C40" s="39" t="s">
        <v>43</v>
      </c>
      <c r="D40" s="24" t="s">
        <v>45</v>
      </c>
      <c r="E40" s="21"/>
      <c r="F40" s="129"/>
      <c r="G40" s="103"/>
      <c r="H40" s="103"/>
      <c r="I40" s="103"/>
      <c r="J40" s="103"/>
      <c r="K40" s="103"/>
      <c r="M40" s="36"/>
      <c r="N40" s="37"/>
    </row>
    <row r="41" spans="1:14" x14ac:dyDescent="0.25">
      <c r="A41" s="31"/>
      <c r="B41" s="91"/>
      <c r="C41" s="39" t="s">
        <v>44</v>
      </c>
      <c r="D41" s="24" t="s">
        <v>45</v>
      </c>
      <c r="E41" s="21"/>
      <c r="F41" s="129"/>
      <c r="G41" s="103"/>
      <c r="H41" s="103"/>
      <c r="I41" s="103"/>
      <c r="J41" s="103"/>
      <c r="K41" s="103"/>
      <c r="M41" s="36"/>
      <c r="N41" s="37"/>
    </row>
    <row r="42" spans="1:14" ht="15.75" thickBot="1" x14ac:dyDescent="0.3">
      <c r="A42" s="31"/>
      <c r="B42" s="92"/>
      <c r="C42" s="33" t="s">
        <v>38</v>
      </c>
      <c r="D42" s="34" t="s">
        <v>26</v>
      </c>
      <c r="E42" s="35"/>
      <c r="F42" s="130"/>
      <c r="G42" s="104"/>
      <c r="H42" s="104"/>
      <c r="I42" s="104"/>
      <c r="J42" s="104"/>
      <c r="K42" s="104"/>
      <c r="M42" s="36"/>
      <c r="N42" s="37"/>
    </row>
    <row r="43" spans="1:14" ht="15.75" thickBot="1" x14ac:dyDescent="0.3">
      <c r="A43" s="31"/>
      <c r="B43" s="90" t="s">
        <v>30</v>
      </c>
      <c r="C43" s="32" t="s">
        <v>28</v>
      </c>
      <c r="D43" s="96" t="s">
        <v>92</v>
      </c>
      <c r="E43" s="97"/>
      <c r="F43" s="128"/>
      <c r="G43" s="59"/>
      <c r="H43" s="27">
        <v>1</v>
      </c>
      <c r="I43" s="28">
        <f>G43*H43</f>
        <v>0</v>
      </c>
      <c r="J43" s="28">
        <f>K43-I43</f>
        <v>0</v>
      </c>
      <c r="K43" s="29">
        <f>I43*1.21</f>
        <v>0</v>
      </c>
      <c r="M43" s="36"/>
      <c r="N43" s="37"/>
    </row>
    <row r="44" spans="1:14" x14ac:dyDescent="0.25">
      <c r="A44" s="31"/>
      <c r="B44" s="91"/>
      <c r="C44" s="23" t="s">
        <v>93</v>
      </c>
      <c r="D44" s="40" t="s">
        <v>94</v>
      </c>
      <c r="E44" s="21"/>
      <c r="F44" s="129"/>
      <c r="G44" s="102"/>
      <c r="H44" s="102"/>
      <c r="I44" s="102"/>
      <c r="J44" s="102"/>
      <c r="K44" s="102"/>
      <c r="M44" s="36"/>
      <c r="N44" s="37"/>
    </row>
    <row r="45" spans="1:14" x14ac:dyDescent="0.25">
      <c r="A45" s="31"/>
      <c r="B45" s="91"/>
      <c r="C45" s="23" t="s">
        <v>95</v>
      </c>
      <c r="D45" s="24" t="s">
        <v>96</v>
      </c>
      <c r="E45" s="21"/>
      <c r="F45" s="129"/>
      <c r="G45" s="103"/>
      <c r="H45" s="103"/>
      <c r="I45" s="103"/>
      <c r="J45" s="103"/>
      <c r="K45" s="103"/>
      <c r="M45" s="36"/>
      <c r="N45" s="37"/>
    </row>
    <row r="46" spans="1:14" x14ac:dyDescent="0.25">
      <c r="A46" s="31"/>
      <c r="B46" s="91"/>
      <c r="C46" s="23" t="s">
        <v>97</v>
      </c>
      <c r="D46" s="24" t="s">
        <v>98</v>
      </c>
      <c r="E46" s="21"/>
      <c r="F46" s="129"/>
      <c r="G46" s="103"/>
      <c r="H46" s="103"/>
      <c r="I46" s="103"/>
      <c r="J46" s="103"/>
      <c r="K46" s="103"/>
      <c r="M46" s="36"/>
      <c r="N46" s="37"/>
    </row>
    <row r="47" spans="1:14" x14ac:dyDescent="0.25">
      <c r="A47" s="31"/>
      <c r="B47" s="91"/>
      <c r="C47" s="23" t="s">
        <v>99</v>
      </c>
      <c r="D47" s="40" t="s">
        <v>100</v>
      </c>
      <c r="E47" s="21"/>
      <c r="F47" s="129"/>
      <c r="G47" s="103"/>
      <c r="H47" s="103"/>
      <c r="I47" s="103"/>
      <c r="J47" s="103"/>
      <c r="K47" s="103"/>
      <c r="M47" s="36"/>
      <c r="N47" s="37"/>
    </row>
    <row r="48" spans="1:14" x14ac:dyDescent="0.25">
      <c r="A48" s="31"/>
      <c r="B48" s="91"/>
      <c r="C48" s="23" t="s">
        <v>101</v>
      </c>
      <c r="D48" s="40" t="s">
        <v>177</v>
      </c>
      <c r="E48" s="21"/>
      <c r="F48" s="129"/>
      <c r="G48" s="103"/>
      <c r="H48" s="103"/>
      <c r="I48" s="103"/>
      <c r="J48" s="103"/>
      <c r="K48" s="103"/>
      <c r="M48" s="36"/>
      <c r="N48" s="37"/>
    </row>
    <row r="49" spans="1:14" ht="15.75" thickBot="1" x14ac:dyDescent="0.3">
      <c r="A49" s="31"/>
      <c r="B49" s="92"/>
      <c r="C49" s="43" t="s">
        <v>25</v>
      </c>
      <c r="D49" s="44" t="s">
        <v>26</v>
      </c>
      <c r="E49" s="35"/>
      <c r="F49" s="130"/>
      <c r="G49" s="104"/>
      <c r="H49" s="104"/>
      <c r="I49" s="104"/>
      <c r="J49" s="104"/>
      <c r="K49" s="104"/>
      <c r="M49" s="36"/>
      <c r="N49" s="37"/>
    </row>
    <row r="50" spans="1:14" ht="15.75" thickBot="1" x14ac:dyDescent="0.3">
      <c r="A50" s="31"/>
      <c r="B50" s="90" t="s">
        <v>196</v>
      </c>
      <c r="C50" s="50" t="s">
        <v>28</v>
      </c>
      <c r="D50" s="96" t="s">
        <v>184</v>
      </c>
      <c r="E50" s="97"/>
      <c r="F50" s="128"/>
      <c r="G50" s="59"/>
      <c r="H50" s="27">
        <v>1</v>
      </c>
      <c r="I50" s="28">
        <f>G50*H50</f>
        <v>0</v>
      </c>
      <c r="J50" s="28">
        <f>K50-I50</f>
        <v>0</v>
      </c>
      <c r="K50" s="29">
        <f>I50*1.21</f>
        <v>0</v>
      </c>
      <c r="M50" s="36"/>
      <c r="N50" s="37"/>
    </row>
    <row r="51" spans="1:14" x14ac:dyDescent="0.25">
      <c r="A51" s="31"/>
      <c r="B51" s="91"/>
      <c r="C51" s="25" t="s">
        <v>185</v>
      </c>
      <c r="D51" s="71" t="s">
        <v>186</v>
      </c>
      <c r="E51" s="72"/>
      <c r="F51" s="129"/>
      <c r="G51" s="105"/>
      <c r="H51" s="102"/>
      <c r="I51" s="102"/>
      <c r="J51" s="102"/>
      <c r="K51" s="102"/>
      <c r="M51" s="36"/>
      <c r="N51" s="37"/>
    </row>
    <row r="52" spans="1:14" x14ac:dyDescent="0.25">
      <c r="A52" s="31"/>
      <c r="B52" s="91"/>
      <c r="C52" s="25" t="s">
        <v>187</v>
      </c>
      <c r="D52" s="71" t="s">
        <v>188</v>
      </c>
      <c r="E52" s="72"/>
      <c r="F52" s="129"/>
      <c r="G52" s="106"/>
      <c r="H52" s="103"/>
      <c r="I52" s="103"/>
      <c r="J52" s="103"/>
      <c r="K52" s="103"/>
      <c r="M52" s="36"/>
      <c r="N52" s="37"/>
    </row>
    <row r="53" spans="1:14" x14ac:dyDescent="0.25">
      <c r="A53" s="31"/>
      <c r="B53" s="91"/>
      <c r="C53" s="25" t="s">
        <v>189</v>
      </c>
      <c r="D53" s="71" t="s">
        <v>18</v>
      </c>
      <c r="E53" s="72"/>
      <c r="F53" s="129"/>
      <c r="G53" s="106"/>
      <c r="H53" s="103"/>
      <c r="I53" s="103"/>
      <c r="J53" s="103"/>
      <c r="K53" s="103"/>
      <c r="M53" s="36"/>
      <c r="N53" s="37"/>
    </row>
    <row r="54" spans="1:14" x14ac:dyDescent="0.25">
      <c r="A54" s="31"/>
      <c r="B54" s="91"/>
      <c r="C54" s="25" t="s">
        <v>190</v>
      </c>
      <c r="D54" s="71" t="s">
        <v>191</v>
      </c>
      <c r="E54" s="72"/>
      <c r="F54" s="129"/>
      <c r="G54" s="106"/>
      <c r="H54" s="103"/>
      <c r="I54" s="103"/>
      <c r="J54" s="103"/>
      <c r="K54" s="103"/>
      <c r="M54" s="36"/>
      <c r="N54" s="37"/>
    </row>
    <row r="55" spans="1:14" x14ac:dyDescent="0.25">
      <c r="A55" s="31"/>
      <c r="B55" s="91"/>
      <c r="C55" s="25" t="s">
        <v>192</v>
      </c>
      <c r="D55" s="71" t="s">
        <v>193</v>
      </c>
      <c r="E55" s="72"/>
      <c r="F55" s="129"/>
      <c r="G55" s="106"/>
      <c r="H55" s="103"/>
      <c r="I55" s="103"/>
      <c r="J55" s="103"/>
      <c r="K55" s="103"/>
      <c r="M55" s="36"/>
      <c r="N55" s="37"/>
    </row>
    <row r="56" spans="1:14" x14ac:dyDescent="0.25">
      <c r="A56" s="31"/>
      <c r="B56" s="91"/>
      <c r="C56" s="25" t="s">
        <v>131</v>
      </c>
      <c r="D56" s="71" t="s">
        <v>194</v>
      </c>
      <c r="E56" s="72"/>
      <c r="F56" s="129"/>
      <c r="G56" s="106"/>
      <c r="H56" s="103"/>
      <c r="I56" s="103"/>
      <c r="J56" s="103"/>
      <c r="K56" s="103"/>
      <c r="M56" s="36"/>
      <c r="N56" s="37"/>
    </row>
    <row r="57" spans="1:14" x14ac:dyDescent="0.25">
      <c r="A57" s="31"/>
      <c r="B57" s="91"/>
      <c r="C57" s="25" t="s">
        <v>23</v>
      </c>
      <c r="D57" s="71" t="s">
        <v>167</v>
      </c>
      <c r="E57" s="72"/>
      <c r="F57" s="129"/>
      <c r="G57" s="106"/>
      <c r="H57" s="103"/>
      <c r="I57" s="103"/>
      <c r="J57" s="103"/>
      <c r="K57" s="103"/>
      <c r="M57" s="36"/>
      <c r="N57" s="37"/>
    </row>
    <row r="58" spans="1:14" ht="15.75" thickBot="1" x14ac:dyDescent="0.3">
      <c r="A58" s="31"/>
      <c r="B58" s="92"/>
      <c r="C58" s="73" t="s">
        <v>135</v>
      </c>
      <c r="D58" s="74" t="s">
        <v>195</v>
      </c>
      <c r="E58" s="70"/>
      <c r="F58" s="130"/>
      <c r="G58" s="107"/>
      <c r="H58" s="104"/>
      <c r="I58" s="104"/>
      <c r="J58" s="104"/>
      <c r="K58" s="104"/>
      <c r="M58" s="36"/>
      <c r="N58" s="37"/>
    </row>
    <row r="59" spans="1:14" ht="15.75" thickBot="1" x14ac:dyDescent="0.3">
      <c r="A59" s="31"/>
      <c r="B59" s="90" t="s">
        <v>34</v>
      </c>
      <c r="C59" s="32" t="s">
        <v>28</v>
      </c>
      <c r="D59" s="96" t="s">
        <v>46</v>
      </c>
      <c r="E59" s="97"/>
      <c r="F59" s="128"/>
      <c r="G59" s="59"/>
      <c r="H59" s="27">
        <v>2</v>
      </c>
      <c r="I59" s="28">
        <f>G59*H59</f>
        <v>0</v>
      </c>
      <c r="J59" s="28">
        <f>K59-I59</f>
        <v>0</v>
      </c>
      <c r="K59" s="29">
        <f>I59*1.21</f>
        <v>0</v>
      </c>
      <c r="M59" s="36"/>
      <c r="N59" s="37"/>
    </row>
    <row r="60" spans="1:14" x14ac:dyDescent="0.25">
      <c r="A60" s="31"/>
      <c r="B60" s="91"/>
      <c r="C60" s="23" t="s">
        <v>47</v>
      </c>
      <c r="D60" s="24" t="s">
        <v>48</v>
      </c>
      <c r="E60" s="21"/>
      <c r="F60" s="129"/>
      <c r="G60" s="102"/>
      <c r="H60" s="102"/>
      <c r="I60" s="102"/>
      <c r="J60" s="102"/>
      <c r="K60" s="102"/>
      <c r="M60" s="36"/>
      <c r="N60" s="37"/>
    </row>
    <row r="61" spans="1:14" x14ac:dyDescent="0.25">
      <c r="A61" s="31"/>
      <c r="B61" s="91"/>
      <c r="C61" s="23" t="s">
        <v>49</v>
      </c>
      <c r="D61" s="24" t="s">
        <v>50</v>
      </c>
      <c r="E61" s="21"/>
      <c r="F61" s="129"/>
      <c r="G61" s="103"/>
      <c r="H61" s="103"/>
      <c r="I61" s="103"/>
      <c r="J61" s="103"/>
      <c r="K61" s="103"/>
      <c r="M61" s="36"/>
      <c r="N61" s="37"/>
    </row>
    <row r="62" spans="1:14" x14ac:dyDescent="0.25">
      <c r="A62" s="31"/>
      <c r="B62" s="91"/>
      <c r="C62" s="23" t="s">
        <v>51</v>
      </c>
      <c r="D62" s="24" t="s">
        <v>52</v>
      </c>
      <c r="E62" s="21"/>
      <c r="F62" s="129"/>
      <c r="G62" s="103"/>
      <c r="H62" s="103"/>
      <c r="I62" s="103"/>
      <c r="J62" s="103"/>
      <c r="K62" s="103"/>
      <c r="M62" s="36"/>
      <c r="N62" s="37"/>
    </row>
    <row r="63" spans="1:14" x14ac:dyDescent="0.25">
      <c r="A63" s="31"/>
      <c r="B63" s="91"/>
      <c r="C63" s="23" t="s">
        <v>53</v>
      </c>
      <c r="D63" s="24" t="s">
        <v>54</v>
      </c>
      <c r="E63" s="21"/>
      <c r="F63" s="129"/>
      <c r="G63" s="103"/>
      <c r="H63" s="103"/>
      <c r="I63" s="103"/>
      <c r="J63" s="103"/>
      <c r="K63" s="103"/>
      <c r="M63" s="36"/>
      <c r="N63" s="37"/>
    </row>
    <row r="64" spans="1:14" x14ac:dyDescent="0.25">
      <c r="A64" s="31"/>
      <c r="B64" s="91"/>
      <c r="C64" s="23" t="s">
        <v>55</v>
      </c>
      <c r="D64" s="24" t="s">
        <v>56</v>
      </c>
      <c r="E64" s="21"/>
      <c r="F64" s="129"/>
      <c r="G64" s="103"/>
      <c r="H64" s="103"/>
      <c r="I64" s="103"/>
      <c r="J64" s="103"/>
      <c r="K64" s="103"/>
      <c r="M64" s="36"/>
      <c r="N64" s="37"/>
    </row>
    <row r="65" spans="1:14" x14ac:dyDescent="0.25">
      <c r="A65" s="31"/>
      <c r="B65" s="91"/>
      <c r="C65" s="23" t="s">
        <v>57</v>
      </c>
      <c r="D65" s="24" t="s">
        <v>58</v>
      </c>
      <c r="E65" s="21"/>
      <c r="F65" s="129"/>
      <c r="G65" s="103"/>
      <c r="H65" s="103"/>
      <c r="I65" s="103"/>
      <c r="J65" s="103"/>
      <c r="K65" s="103"/>
      <c r="M65" s="36"/>
      <c r="N65" s="37"/>
    </row>
    <row r="66" spans="1:14" x14ac:dyDescent="0.25">
      <c r="A66" s="31"/>
      <c r="B66" s="91"/>
      <c r="C66" s="23" t="s">
        <v>59</v>
      </c>
      <c r="D66" s="24" t="s">
        <v>60</v>
      </c>
      <c r="E66" s="21"/>
      <c r="F66" s="129"/>
      <c r="G66" s="103"/>
      <c r="H66" s="103"/>
      <c r="I66" s="103"/>
      <c r="J66" s="103"/>
      <c r="K66" s="103"/>
      <c r="M66" s="36"/>
      <c r="N66" s="37"/>
    </row>
    <row r="67" spans="1:14" x14ac:dyDescent="0.25">
      <c r="A67" s="31"/>
      <c r="B67" s="91"/>
      <c r="C67" s="23" t="s">
        <v>61</v>
      </c>
      <c r="D67" s="24" t="s">
        <v>62</v>
      </c>
      <c r="E67" s="21"/>
      <c r="F67" s="129"/>
      <c r="G67" s="103"/>
      <c r="H67" s="103"/>
      <c r="I67" s="103"/>
      <c r="J67" s="103"/>
      <c r="K67" s="103"/>
      <c r="M67" s="36"/>
      <c r="N67" s="37"/>
    </row>
    <row r="68" spans="1:14" x14ac:dyDescent="0.25">
      <c r="A68" s="31"/>
      <c r="B68" s="91"/>
      <c r="C68" s="23" t="s">
        <v>63</v>
      </c>
      <c r="D68" s="24" t="s">
        <v>66</v>
      </c>
      <c r="E68" s="21"/>
      <c r="F68" s="129"/>
      <c r="G68" s="103"/>
      <c r="H68" s="103"/>
      <c r="I68" s="103"/>
      <c r="J68" s="103"/>
      <c r="K68" s="103"/>
      <c r="M68" s="36"/>
      <c r="N68" s="37"/>
    </row>
    <row r="69" spans="1:14" ht="15.75" thickBot="1" x14ac:dyDescent="0.3">
      <c r="A69" s="31"/>
      <c r="B69" s="92"/>
      <c r="C69" s="33" t="s">
        <v>38</v>
      </c>
      <c r="D69" s="34" t="s">
        <v>26</v>
      </c>
      <c r="E69" s="35"/>
      <c r="F69" s="130"/>
      <c r="G69" s="104"/>
      <c r="H69" s="104"/>
      <c r="I69" s="104"/>
      <c r="J69" s="104"/>
      <c r="K69" s="104"/>
      <c r="M69" s="36"/>
      <c r="N69" s="37"/>
    </row>
    <row r="70" spans="1:14" ht="15.75" thickBot="1" x14ac:dyDescent="0.3">
      <c r="A70" s="31"/>
      <c r="B70" s="93" t="s">
        <v>64</v>
      </c>
      <c r="C70" s="32" t="s">
        <v>28</v>
      </c>
      <c r="D70" s="96" t="s">
        <v>65</v>
      </c>
      <c r="E70" s="97"/>
      <c r="F70" s="128"/>
      <c r="G70" s="59"/>
      <c r="H70" s="27">
        <v>1</v>
      </c>
      <c r="I70" s="28">
        <f>G70*H70</f>
        <v>0</v>
      </c>
      <c r="J70" s="28">
        <f>K70-I70</f>
        <v>0</v>
      </c>
      <c r="K70" s="29">
        <f>I70*1.21</f>
        <v>0</v>
      </c>
      <c r="M70" s="36"/>
      <c r="N70" s="37"/>
    </row>
    <row r="71" spans="1:14" x14ac:dyDescent="0.25">
      <c r="A71" s="31"/>
      <c r="B71" s="94"/>
      <c r="C71" s="23" t="s">
        <v>68</v>
      </c>
      <c r="D71" s="24" t="s">
        <v>69</v>
      </c>
      <c r="E71" s="21"/>
      <c r="F71" s="129"/>
      <c r="G71" s="102"/>
      <c r="H71" s="102"/>
      <c r="I71" s="102"/>
      <c r="J71" s="102"/>
      <c r="K71" s="102"/>
      <c r="M71" s="36"/>
      <c r="N71" s="37"/>
    </row>
    <row r="72" spans="1:14" x14ac:dyDescent="0.25">
      <c r="A72" s="31"/>
      <c r="B72" s="94"/>
      <c r="C72" s="23" t="s">
        <v>23</v>
      </c>
      <c r="D72" s="24" t="s">
        <v>67</v>
      </c>
      <c r="E72" s="21"/>
      <c r="F72" s="129"/>
      <c r="G72" s="103"/>
      <c r="H72" s="103"/>
      <c r="I72" s="103"/>
      <c r="J72" s="103"/>
      <c r="K72" s="103"/>
      <c r="M72" s="36"/>
      <c r="N72" s="37"/>
    </row>
    <row r="73" spans="1:14" ht="15.75" thickBot="1" x14ac:dyDescent="0.3">
      <c r="A73" s="31"/>
      <c r="B73" s="95"/>
      <c r="C73" s="33" t="s">
        <v>38</v>
      </c>
      <c r="D73" s="34" t="s">
        <v>26</v>
      </c>
      <c r="E73" s="35"/>
      <c r="F73" s="130"/>
      <c r="G73" s="104"/>
      <c r="H73" s="104"/>
      <c r="I73" s="104"/>
      <c r="J73" s="104"/>
      <c r="K73" s="104"/>
      <c r="M73" s="36"/>
      <c r="N73" s="37"/>
    </row>
    <row r="74" spans="1:14" ht="15.75" customHeight="1" thickBot="1" x14ac:dyDescent="0.3">
      <c r="A74" s="31"/>
      <c r="B74" s="90" t="s">
        <v>197</v>
      </c>
      <c r="C74" s="32" t="s">
        <v>28</v>
      </c>
      <c r="D74" s="96" t="s">
        <v>198</v>
      </c>
      <c r="E74" s="97"/>
      <c r="F74" s="128"/>
      <c r="G74" s="59"/>
      <c r="H74" s="27">
        <v>1</v>
      </c>
      <c r="I74" s="28">
        <f>G74*H74</f>
        <v>0</v>
      </c>
      <c r="J74" s="28">
        <f>K74-I74</f>
        <v>0</v>
      </c>
      <c r="K74" s="29">
        <f>I74*1.21</f>
        <v>0</v>
      </c>
      <c r="M74" s="36"/>
      <c r="N74" s="37"/>
    </row>
    <row r="75" spans="1:14" ht="15" customHeight="1" x14ac:dyDescent="0.25">
      <c r="A75" s="31"/>
      <c r="B75" s="91"/>
      <c r="C75" s="23" t="s">
        <v>117</v>
      </c>
      <c r="D75" s="24" t="s">
        <v>225</v>
      </c>
      <c r="E75" s="21"/>
      <c r="F75" s="129"/>
      <c r="G75" s="102"/>
      <c r="H75" s="102"/>
      <c r="I75" s="102"/>
      <c r="J75" s="102"/>
      <c r="K75" s="102"/>
      <c r="M75" s="36"/>
      <c r="N75" s="37"/>
    </row>
    <row r="76" spans="1:14" ht="15" customHeight="1" x14ac:dyDescent="0.25">
      <c r="A76" s="31"/>
      <c r="B76" s="91"/>
      <c r="C76" s="23" t="s">
        <v>119</v>
      </c>
      <c r="D76" s="24" t="s">
        <v>18</v>
      </c>
      <c r="E76" s="21"/>
      <c r="F76" s="129"/>
      <c r="G76" s="103"/>
      <c r="H76" s="103"/>
      <c r="I76" s="103"/>
      <c r="J76" s="103"/>
      <c r="K76" s="103"/>
      <c r="M76" s="36"/>
      <c r="N76" s="37"/>
    </row>
    <row r="77" spans="1:14" ht="15" customHeight="1" x14ac:dyDescent="0.25">
      <c r="A77" s="31"/>
      <c r="B77" s="91"/>
      <c r="C77" s="23" t="s">
        <v>226</v>
      </c>
      <c r="D77" s="24" t="s">
        <v>227</v>
      </c>
      <c r="E77" s="21"/>
      <c r="F77" s="129"/>
      <c r="G77" s="103"/>
      <c r="H77" s="103"/>
      <c r="I77" s="103"/>
      <c r="J77" s="103"/>
      <c r="K77" s="103"/>
      <c r="M77" s="36"/>
      <c r="N77" s="37"/>
    </row>
    <row r="78" spans="1:14" ht="15" customHeight="1" x14ac:dyDescent="0.25">
      <c r="A78" s="31"/>
      <c r="B78" s="91"/>
      <c r="C78" s="23" t="s">
        <v>23</v>
      </c>
      <c r="D78" s="24" t="s">
        <v>120</v>
      </c>
      <c r="E78" s="21"/>
      <c r="F78" s="129"/>
      <c r="G78" s="103"/>
      <c r="H78" s="103"/>
      <c r="I78" s="103"/>
      <c r="J78" s="103"/>
      <c r="K78" s="103"/>
      <c r="M78" s="36"/>
      <c r="N78" s="37"/>
    </row>
    <row r="79" spans="1:14" ht="15.75" customHeight="1" thickBot="1" x14ac:dyDescent="0.3">
      <c r="A79" s="31"/>
      <c r="B79" s="92"/>
      <c r="C79" s="33" t="s">
        <v>38</v>
      </c>
      <c r="D79" s="34" t="s">
        <v>26</v>
      </c>
      <c r="E79" s="35"/>
      <c r="F79" s="130"/>
      <c r="G79" s="104"/>
      <c r="H79" s="104"/>
      <c r="I79" s="104"/>
      <c r="J79" s="104"/>
      <c r="K79" s="104"/>
      <c r="M79" s="36"/>
      <c r="N79" s="37"/>
    </row>
    <row r="80" spans="1:14" ht="15.75" thickBot="1" x14ac:dyDescent="0.3">
      <c r="A80" s="31"/>
      <c r="B80" s="90" t="s">
        <v>170</v>
      </c>
      <c r="C80" s="32" t="s">
        <v>28</v>
      </c>
      <c r="D80" s="96" t="s">
        <v>164</v>
      </c>
      <c r="E80" s="97"/>
      <c r="F80" s="128"/>
      <c r="G80" s="59"/>
      <c r="H80" s="27">
        <v>1</v>
      </c>
      <c r="I80" s="28">
        <f>G80*H80</f>
        <v>0</v>
      </c>
      <c r="J80" s="28">
        <f>K80-I80</f>
        <v>0</v>
      </c>
      <c r="K80" s="29">
        <f>I80*1.21</f>
        <v>0</v>
      </c>
      <c r="M80" s="36"/>
      <c r="N80" s="37"/>
    </row>
    <row r="81" spans="1:14" x14ac:dyDescent="0.25">
      <c r="A81" s="31"/>
      <c r="B81" s="91"/>
      <c r="C81" s="23" t="s">
        <v>117</v>
      </c>
      <c r="D81" s="24" t="s">
        <v>165</v>
      </c>
      <c r="E81" s="21"/>
      <c r="F81" s="129"/>
      <c r="G81" s="102"/>
      <c r="H81" s="102"/>
      <c r="I81" s="102"/>
      <c r="J81" s="102"/>
      <c r="K81" s="102"/>
      <c r="M81" s="36"/>
      <c r="N81" s="37"/>
    </row>
    <row r="82" spans="1:14" x14ac:dyDescent="0.25">
      <c r="A82" s="31"/>
      <c r="B82" s="91"/>
      <c r="C82" s="23" t="s">
        <v>118</v>
      </c>
      <c r="D82" s="24" t="s">
        <v>166</v>
      </c>
      <c r="E82" s="21"/>
      <c r="F82" s="129"/>
      <c r="G82" s="103"/>
      <c r="H82" s="103"/>
      <c r="I82" s="103"/>
      <c r="J82" s="103"/>
      <c r="K82" s="103"/>
      <c r="M82" s="36"/>
      <c r="N82" s="37"/>
    </row>
    <row r="83" spans="1:14" x14ac:dyDescent="0.25">
      <c r="A83" s="31"/>
      <c r="B83" s="91"/>
      <c r="C83" s="23" t="s">
        <v>119</v>
      </c>
      <c r="D83" s="24" t="s">
        <v>18</v>
      </c>
      <c r="E83" s="21"/>
      <c r="F83" s="129"/>
      <c r="G83" s="103"/>
      <c r="H83" s="103"/>
      <c r="I83" s="103"/>
      <c r="J83" s="103"/>
      <c r="K83" s="103"/>
      <c r="M83" s="36"/>
      <c r="N83" s="37"/>
    </row>
    <row r="84" spans="1:14" x14ac:dyDescent="0.25">
      <c r="A84" s="31"/>
      <c r="B84" s="91"/>
      <c r="C84" s="23" t="s">
        <v>237</v>
      </c>
      <c r="D84" s="24" t="s">
        <v>168</v>
      </c>
      <c r="E84" s="21"/>
      <c r="F84" s="129"/>
      <c r="G84" s="103"/>
      <c r="H84" s="103"/>
      <c r="I84" s="103"/>
      <c r="J84" s="103"/>
      <c r="K84" s="103"/>
      <c r="M84" s="36"/>
      <c r="N84" s="37"/>
    </row>
    <row r="85" spans="1:14" x14ac:dyDescent="0.25">
      <c r="A85" s="31"/>
      <c r="B85" s="91"/>
      <c r="C85" s="23" t="s">
        <v>23</v>
      </c>
      <c r="D85" s="24" t="s">
        <v>167</v>
      </c>
      <c r="E85" s="21"/>
      <c r="F85" s="129"/>
      <c r="G85" s="103"/>
      <c r="H85" s="103"/>
      <c r="I85" s="103"/>
      <c r="J85" s="103"/>
      <c r="K85" s="103"/>
      <c r="M85" s="36"/>
      <c r="N85" s="37"/>
    </row>
    <row r="86" spans="1:14" ht="15.75" thickBot="1" x14ac:dyDescent="0.3">
      <c r="A86" s="31"/>
      <c r="B86" s="92"/>
      <c r="C86" s="33" t="s">
        <v>38</v>
      </c>
      <c r="D86" s="34" t="s">
        <v>26</v>
      </c>
      <c r="E86" s="35"/>
      <c r="F86" s="130"/>
      <c r="G86" s="104"/>
      <c r="H86" s="104"/>
      <c r="I86" s="104"/>
      <c r="J86" s="104"/>
      <c r="K86" s="104"/>
      <c r="M86" s="36"/>
      <c r="N86" s="37"/>
    </row>
    <row r="87" spans="1:14" ht="15.75" thickBot="1" x14ac:dyDescent="0.3">
      <c r="A87" s="31"/>
      <c r="B87" s="90" t="s">
        <v>31</v>
      </c>
      <c r="C87" s="32" t="s">
        <v>28</v>
      </c>
      <c r="D87" s="96" t="s">
        <v>70</v>
      </c>
      <c r="E87" s="97"/>
      <c r="F87" s="128"/>
      <c r="G87" s="59"/>
      <c r="H87" s="27">
        <v>2</v>
      </c>
      <c r="I87" s="28">
        <f>G87*H87</f>
        <v>0</v>
      </c>
      <c r="J87" s="28">
        <f>K87-I87</f>
        <v>0</v>
      </c>
      <c r="K87" s="29">
        <f>I87*1.21</f>
        <v>0</v>
      </c>
      <c r="M87" s="36"/>
      <c r="N87" s="37"/>
    </row>
    <row r="88" spans="1:14" x14ac:dyDescent="0.25">
      <c r="A88" s="31"/>
      <c r="B88" s="91"/>
      <c r="C88" s="23" t="s">
        <v>71</v>
      </c>
      <c r="D88" s="24" t="s">
        <v>72</v>
      </c>
      <c r="E88" s="21"/>
      <c r="F88" s="129"/>
      <c r="G88" s="102"/>
      <c r="H88" s="102"/>
      <c r="I88" s="102"/>
      <c r="J88" s="102"/>
      <c r="K88" s="102"/>
      <c r="M88" s="36"/>
      <c r="N88" s="37"/>
    </row>
    <row r="89" spans="1:14" x14ac:dyDescent="0.25">
      <c r="A89" s="31"/>
      <c r="B89" s="91"/>
      <c r="C89" s="23" t="s">
        <v>73</v>
      </c>
      <c r="D89" s="24" t="s">
        <v>74</v>
      </c>
      <c r="E89" s="21"/>
      <c r="F89" s="129"/>
      <c r="G89" s="103"/>
      <c r="H89" s="103"/>
      <c r="I89" s="103"/>
      <c r="J89" s="103"/>
      <c r="K89" s="103"/>
      <c r="M89" s="36"/>
      <c r="N89" s="37"/>
    </row>
    <row r="90" spans="1:14" x14ac:dyDescent="0.25">
      <c r="A90" s="31"/>
      <c r="B90" s="91"/>
      <c r="C90" s="23" t="s">
        <v>78</v>
      </c>
      <c r="D90" s="24" t="s">
        <v>79</v>
      </c>
      <c r="E90" s="21"/>
      <c r="F90" s="129"/>
      <c r="G90" s="103"/>
      <c r="H90" s="103"/>
      <c r="I90" s="103"/>
      <c r="J90" s="103"/>
      <c r="K90" s="103"/>
      <c r="M90" s="36"/>
      <c r="N90" s="37"/>
    </row>
    <row r="91" spans="1:14" x14ac:dyDescent="0.25">
      <c r="A91" s="31"/>
      <c r="B91" s="91"/>
      <c r="C91" s="23" t="s">
        <v>24</v>
      </c>
      <c r="D91" s="24" t="s">
        <v>75</v>
      </c>
      <c r="E91" s="21"/>
      <c r="F91" s="129"/>
      <c r="G91" s="103"/>
      <c r="H91" s="103"/>
      <c r="I91" s="103"/>
      <c r="J91" s="103"/>
      <c r="K91" s="103"/>
      <c r="M91" s="36"/>
      <c r="N91" s="37"/>
    </row>
    <row r="92" spans="1:14" x14ac:dyDescent="0.25">
      <c r="A92" s="31"/>
      <c r="B92" s="91"/>
      <c r="C92" s="23" t="s">
        <v>76</v>
      </c>
      <c r="D92" s="24" t="s">
        <v>77</v>
      </c>
      <c r="E92" s="21"/>
      <c r="F92" s="129"/>
      <c r="G92" s="103"/>
      <c r="H92" s="103"/>
      <c r="I92" s="103"/>
      <c r="J92" s="103"/>
      <c r="K92" s="103"/>
      <c r="M92" s="36"/>
      <c r="N92" s="37"/>
    </row>
    <row r="93" spans="1:14" x14ac:dyDescent="0.25">
      <c r="A93" s="31"/>
      <c r="B93" s="91"/>
      <c r="C93" s="23" t="s">
        <v>23</v>
      </c>
      <c r="D93" s="24" t="s">
        <v>80</v>
      </c>
      <c r="E93" s="21"/>
      <c r="F93" s="129"/>
      <c r="G93" s="103"/>
      <c r="H93" s="103"/>
      <c r="I93" s="103"/>
      <c r="J93" s="103"/>
      <c r="K93" s="103"/>
      <c r="M93" s="36"/>
      <c r="N93" s="37"/>
    </row>
    <row r="94" spans="1:14" ht="15.75" thickBot="1" x14ac:dyDescent="0.3">
      <c r="A94" s="31"/>
      <c r="B94" s="92"/>
      <c r="C94" s="33" t="s">
        <v>38</v>
      </c>
      <c r="D94" s="34" t="s">
        <v>26</v>
      </c>
      <c r="E94" s="35"/>
      <c r="F94" s="130"/>
      <c r="G94" s="104"/>
      <c r="H94" s="104"/>
      <c r="I94" s="104"/>
      <c r="J94" s="104"/>
      <c r="K94" s="104"/>
      <c r="M94" s="36"/>
      <c r="N94" s="37"/>
    </row>
    <row r="95" spans="1:14" ht="15.75" thickBot="1" x14ac:dyDescent="0.3">
      <c r="A95" s="31"/>
      <c r="B95" s="90" t="s">
        <v>174</v>
      </c>
      <c r="C95" s="32" t="s">
        <v>28</v>
      </c>
      <c r="D95" s="96" t="s">
        <v>102</v>
      </c>
      <c r="E95" s="97"/>
      <c r="F95" s="128"/>
      <c r="G95" s="59"/>
      <c r="H95" s="27">
        <v>1</v>
      </c>
      <c r="I95" s="28">
        <f>G95*H95</f>
        <v>0</v>
      </c>
      <c r="J95" s="28">
        <f>K95-I95</f>
        <v>0</v>
      </c>
      <c r="K95" s="29">
        <f>I95*1.21</f>
        <v>0</v>
      </c>
      <c r="M95" s="36"/>
      <c r="N95" s="37"/>
    </row>
    <row r="96" spans="1:14" x14ac:dyDescent="0.25">
      <c r="A96" s="31"/>
      <c r="B96" s="91"/>
      <c r="C96" s="23" t="s">
        <v>162</v>
      </c>
      <c r="D96" s="24" t="s">
        <v>163</v>
      </c>
      <c r="E96" s="21"/>
      <c r="F96" s="129"/>
      <c r="G96" s="102"/>
      <c r="H96" s="102"/>
      <c r="I96" s="102"/>
      <c r="J96" s="102"/>
      <c r="K96" s="102"/>
      <c r="M96" s="36"/>
      <c r="N96" s="37"/>
    </row>
    <row r="97" spans="1:14" x14ac:dyDescent="0.25">
      <c r="A97" s="31"/>
      <c r="B97" s="91"/>
      <c r="C97" s="23" t="s">
        <v>156</v>
      </c>
      <c r="D97" s="24" t="s">
        <v>157</v>
      </c>
      <c r="E97" s="21"/>
      <c r="F97" s="129"/>
      <c r="G97" s="103"/>
      <c r="H97" s="103"/>
      <c r="I97" s="103"/>
      <c r="J97" s="103"/>
      <c r="K97" s="103"/>
      <c r="M97" s="36"/>
      <c r="N97" s="37"/>
    </row>
    <row r="98" spans="1:14" x14ac:dyDescent="0.25">
      <c r="A98" s="31"/>
      <c r="B98" s="91"/>
      <c r="C98" s="23" t="s">
        <v>158</v>
      </c>
      <c r="D98" s="40" t="s">
        <v>159</v>
      </c>
      <c r="E98" s="21"/>
      <c r="F98" s="129"/>
      <c r="G98" s="103"/>
      <c r="H98" s="103"/>
      <c r="I98" s="103"/>
      <c r="J98" s="103"/>
      <c r="K98" s="103"/>
      <c r="M98" s="36"/>
      <c r="N98" s="37"/>
    </row>
    <row r="99" spans="1:14" x14ac:dyDescent="0.25">
      <c r="A99" s="31"/>
      <c r="B99" s="91"/>
      <c r="C99" s="23" t="s">
        <v>160</v>
      </c>
      <c r="D99" s="24" t="s">
        <v>169</v>
      </c>
      <c r="E99" s="21"/>
      <c r="F99" s="129"/>
      <c r="G99" s="103"/>
      <c r="H99" s="103"/>
      <c r="I99" s="103"/>
      <c r="J99" s="103"/>
      <c r="K99" s="103"/>
      <c r="M99" s="36"/>
      <c r="N99" s="37"/>
    </row>
    <row r="100" spans="1:14" x14ac:dyDescent="0.25">
      <c r="A100" s="31"/>
      <c r="B100" s="91"/>
      <c r="C100" s="23" t="s">
        <v>131</v>
      </c>
      <c r="D100" s="24" t="s">
        <v>161</v>
      </c>
      <c r="E100" s="21"/>
      <c r="F100" s="129"/>
      <c r="G100" s="103"/>
      <c r="H100" s="103"/>
      <c r="I100" s="103"/>
      <c r="J100" s="103"/>
      <c r="K100" s="103"/>
      <c r="M100" s="36"/>
      <c r="N100" s="37"/>
    </row>
    <row r="101" spans="1:14" ht="15.75" thickBot="1" x14ac:dyDescent="0.3">
      <c r="A101" s="31"/>
      <c r="B101" s="92"/>
      <c r="C101" s="33" t="s">
        <v>38</v>
      </c>
      <c r="D101" s="34" t="s">
        <v>26</v>
      </c>
      <c r="E101" s="35"/>
      <c r="F101" s="130"/>
      <c r="G101" s="104"/>
      <c r="H101" s="104"/>
      <c r="I101" s="104"/>
      <c r="J101" s="104"/>
      <c r="K101" s="104"/>
      <c r="M101" s="36"/>
      <c r="N101" s="37"/>
    </row>
    <row r="102" spans="1:14" ht="15.75" thickBot="1" x14ac:dyDescent="0.3">
      <c r="A102" s="31"/>
      <c r="B102" s="90" t="s">
        <v>211</v>
      </c>
      <c r="C102" s="75" t="s">
        <v>28</v>
      </c>
      <c r="D102" s="98" t="s">
        <v>198</v>
      </c>
      <c r="E102" s="99"/>
      <c r="F102" s="128"/>
      <c r="G102" s="59"/>
      <c r="H102" s="27">
        <v>1</v>
      </c>
      <c r="I102" s="28">
        <f>G102*H102</f>
        <v>0</v>
      </c>
      <c r="J102" s="28">
        <f>K102-I102</f>
        <v>0</v>
      </c>
      <c r="K102" s="29">
        <f>I102*1.21</f>
        <v>0</v>
      </c>
      <c r="M102" s="36"/>
      <c r="N102" s="37"/>
    </row>
    <row r="103" spans="1:14" x14ac:dyDescent="0.25">
      <c r="A103" s="31"/>
      <c r="B103" s="91"/>
      <c r="C103" s="25" t="s">
        <v>117</v>
      </c>
      <c r="D103" s="71" t="s">
        <v>199</v>
      </c>
      <c r="E103" s="72"/>
      <c r="F103" s="129"/>
      <c r="G103" s="105"/>
      <c r="H103" s="102"/>
      <c r="I103" s="102"/>
      <c r="J103" s="102"/>
      <c r="K103" s="102"/>
      <c r="M103" s="36"/>
      <c r="N103" s="37"/>
    </row>
    <row r="104" spans="1:14" x14ac:dyDescent="0.25">
      <c r="A104" s="31"/>
      <c r="B104" s="91"/>
      <c r="C104" s="25" t="s">
        <v>200</v>
      </c>
      <c r="D104" s="71" t="s">
        <v>201</v>
      </c>
      <c r="E104" s="72"/>
      <c r="F104" s="129"/>
      <c r="G104" s="106"/>
      <c r="H104" s="103"/>
      <c r="I104" s="103"/>
      <c r="J104" s="103"/>
      <c r="K104" s="103"/>
      <c r="M104" s="36"/>
      <c r="N104" s="37"/>
    </row>
    <row r="105" spans="1:14" x14ac:dyDescent="0.25">
      <c r="A105" s="31"/>
      <c r="B105" s="91"/>
      <c r="C105" s="25" t="s">
        <v>202</v>
      </c>
      <c r="D105" s="76">
        <v>2</v>
      </c>
      <c r="E105" s="72"/>
      <c r="F105" s="129"/>
      <c r="G105" s="106"/>
      <c r="H105" s="103"/>
      <c r="I105" s="103"/>
      <c r="J105" s="103"/>
      <c r="K105" s="103"/>
      <c r="M105" s="36"/>
      <c r="N105" s="37"/>
    </row>
    <row r="106" spans="1:14" x14ac:dyDescent="0.25">
      <c r="A106" s="31"/>
      <c r="B106" s="91"/>
      <c r="C106" s="25" t="s">
        <v>203</v>
      </c>
      <c r="D106" s="71" t="s">
        <v>204</v>
      </c>
      <c r="E106" s="72"/>
      <c r="F106" s="129"/>
      <c r="G106" s="106"/>
      <c r="H106" s="103"/>
      <c r="I106" s="103"/>
      <c r="J106" s="103"/>
      <c r="K106" s="103"/>
      <c r="M106" s="36"/>
      <c r="N106" s="37"/>
    </row>
    <row r="107" spans="1:14" x14ac:dyDescent="0.25">
      <c r="A107" s="31"/>
      <c r="B107" s="91"/>
      <c r="C107" s="25" t="s">
        <v>205</v>
      </c>
      <c r="D107" s="71" t="s">
        <v>206</v>
      </c>
      <c r="E107" s="72"/>
      <c r="F107" s="129"/>
      <c r="G107" s="106"/>
      <c r="H107" s="103"/>
      <c r="I107" s="103"/>
      <c r="J107" s="103"/>
      <c r="K107" s="103"/>
      <c r="M107" s="36"/>
      <c r="N107" s="37"/>
    </row>
    <row r="108" spans="1:14" x14ac:dyDescent="0.25">
      <c r="A108" s="31"/>
      <c r="B108" s="91"/>
      <c r="C108" s="25" t="s">
        <v>207</v>
      </c>
      <c r="D108" s="71" t="s">
        <v>208</v>
      </c>
      <c r="E108" s="72"/>
      <c r="F108" s="129"/>
      <c r="G108" s="106"/>
      <c r="H108" s="103"/>
      <c r="I108" s="103"/>
      <c r="J108" s="103"/>
      <c r="K108" s="103"/>
      <c r="M108" s="36"/>
      <c r="N108" s="37"/>
    </row>
    <row r="109" spans="1:14" x14ac:dyDescent="0.25">
      <c r="A109" s="31"/>
      <c r="B109" s="91"/>
      <c r="C109" s="25" t="s">
        <v>209</v>
      </c>
      <c r="D109" s="71" t="s">
        <v>210</v>
      </c>
      <c r="E109" s="72"/>
      <c r="F109" s="129"/>
      <c r="G109" s="106"/>
      <c r="H109" s="103"/>
      <c r="I109" s="103"/>
      <c r="J109" s="103"/>
      <c r="K109" s="103"/>
      <c r="M109" s="36"/>
      <c r="N109" s="37"/>
    </row>
    <row r="110" spans="1:14" ht="15.75" thickBot="1" x14ac:dyDescent="0.3">
      <c r="A110" s="31"/>
      <c r="B110" s="92"/>
      <c r="C110" s="73" t="s">
        <v>135</v>
      </c>
      <c r="D110" s="74" t="s">
        <v>26</v>
      </c>
      <c r="E110" s="70"/>
      <c r="F110" s="130"/>
      <c r="G110" s="107"/>
      <c r="H110" s="104"/>
      <c r="I110" s="104"/>
      <c r="J110" s="104"/>
      <c r="K110" s="104"/>
      <c r="M110" s="36"/>
      <c r="N110" s="37"/>
    </row>
    <row r="111" spans="1:14" ht="15.75" thickBot="1" x14ac:dyDescent="0.3">
      <c r="A111" s="31"/>
      <c r="B111" s="90" t="s">
        <v>32</v>
      </c>
      <c r="C111" s="32" t="s">
        <v>28</v>
      </c>
      <c r="D111" s="96" t="s">
        <v>219</v>
      </c>
      <c r="E111" s="97"/>
      <c r="F111" s="128"/>
      <c r="G111" s="59"/>
      <c r="H111" s="27">
        <v>2</v>
      </c>
      <c r="I111" s="28">
        <f>G111*H111</f>
        <v>0</v>
      </c>
      <c r="J111" s="28">
        <f>K111-I111</f>
        <v>0</v>
      </c>
      <c r="K111" s="29">
        <f>I111*1.21</f>
        <v>0</v>
      </c>
      <c r="M111" s="36"/>
      <c r="N111" s="37"/>
    </row>
    <row r="112" spans="1:14" x14ac:dyDescent="0.25">
      <c r="A112" s="31"/>
      <c r="B112" s="91"/>
      <c r="C112" s="23" t="s">
        <v>21</v>
      </c>
      <c r="D112" s="24" t="s">
        <v>213</v>
      </c>
      <c r="E112" s="21"/>
      <c r="F112" s="129"/>
      <c r="G112" s="102"/>
      <c r="H112" s="102"/>
      <c r="I112" s="102"/>
      <c r="J112" s="102"/>
      <c r="K112" s="102"/>
      <c r="M112" s="36"/>
      <c r="N112" s="37"/>
    </row>
    <row r="113" spans="1:14" x14ac:dyDescent="0.25">
      <c r="A113" s="31"/>
      <c r="B113" s="91"/>
      <c r="C113" s="23" t="s">
        <v>215</v>
      </c>
      <c r="D113" s="40">
        <v>0.67361111111111116</v>
      </c>
      <c r="E113" s="21"/>
      <c r="F113" s="129"/>
      <c r="G113" s="103"/>
      <c r="H113" s="103"/>
      <c r="I113" s="103"/>
      <c r="J113" s="103"/>
      <c r="K113" s="103"/>
      <c r="M113" s="36"/>
      <c r="N113" s="37"/>
    </row>
    <row r="114" spans="1:14" x14ac:dyDescent="0.25">
      <c r="A114" s="31"/>
      <c r="B114" s="91"/>
      <c r="C114" s="23" t="s">
        <v>91</v>
      </c>
      <c r="D114" s="24" t="s">
        <v>214</v>
      </c>
      <c r="E114" s="21"/>
      <c r="F114" s="129"/>
      <c r="G114" s="103"/>
      <c r="H114" s="103"/>
      <c r="I114" s="103"/>
      <c r="J114" s="103"/>
      <c r="K114" s="103"/>
      <c r="M114" s="36"/>
      <c r="N114" s="37"/>
    </row>
    <row r="115" spans="1:14" x14ac:dyDescent="0.25">
      <c r="A115" s="31"/>
      <c r="B115" s="91"/>
      <c r="C115" s="23" t="s">
        <v>29</v>
      </c>
      <c r="D115" s="40" t="s">
        <v>217</v>
      </c>
      <c r="E115" s="21"/>
      <c r="F115" s="129"/>
      <c r="G115" s="103"/>
      <c r="H115" s="103"/>
      <c r="I115" s="103"/>
      <c r="J115" s="103"/>
      <c r="K115" s="103"/>
      <c r="M115" s="36"/>
      <c r="N115" s="37"/>
    </row>
    <row r="116" spans="1:14" x14ac:dyDescent="0.25">
      <c r="A116" s="31"/>
      <c r="B116" s="91"/>
      <c r="C116" s="23" t="s">
        <v>81</v>
      </c>
      <c r="D116" s="24" t="s">
        <v>27</v>
      </c>
      <c r="E116" s="21"/>
      <c r="F116" s="129"/>
      <c r="G116" s="103"/>
      <c r="H116" s="103"/>
      <c r="I116" s="103"/>
      <c r="J116" s="103"/>
      <c r="K116" s="103"/>
      <c r="M116" s="36"/>
      <c r="N116" s="37"/>
    </row>
    <row r="117" spans="1:14" x14ac:dyDescent="0.25">
      <c r="A117" s="31"/>
      <c r="B117" s="91"/>
      <c r="C117" s="23" t="s">
        <v>85</v>
      </c>
      <c r="D117" s="24" t="s">
        <v>216</v>
      </c>
      <c r="E117" s="21"/>
      <c r="F117" s="129"/>
      <c r="G117" s="103"/>
      <c r="H117" s="103"/>
      <c r="I117" s="103"/>
      <c r="J117" s="103"/>
      <c r="K117" s="103"/>
      <c r="M117" s="36"/>
      <c r="N117" s="37"/>
    </row>
    <row r="118" spans="1:14" x14ac:dyDescent="0.25">
      <c r="A118" s="31"/>
      <c r="B118" s="91"/>
      <c r="C118" s="23" t="s">
        <v>84</v>
      </c>
      <c r="D118" s="24" t="s">
        <v>218</v>
      </c>
      <c r="E118" s="21"/>
      <c r="F118" s="129"/>
      <c r="G118" s="103"/>
      <c r="H118" s="103"/>
      <c r="I118" s="103"/>
      <c r="J118" s="103"/>
      <c r="K118" s="103"/>
      <c r="M118" s="36"/>
      <c r="N118" s="37"/>
    </row>
    <row r="119" spans="1:14" x14ac:dyDescent="0.25">
      <c r="A119" s="31"/>
      <c r="B119" s="91"/>
      <c r="C119" s="23" t="s">
        <v>82</v>
      </c>
      <c r="D119" s="24" t="s">
        <v>83</v>
      </c>
      <c r="E119" s="21"/>
      <c r="F119" s="129"/>
      <c r="G119" s="103"/>
      <c r="H119" s="103"/>
      <c r="I119" s="103"/>
      <c r="J119" s="103"/>
      <c r="K119" s="103"/>
      <c r="M119" s="36"/>
      <c r="N119" s="37"/>
    </row>
    <row r="120" spans="1:14" ht="15.75" thickBot="1" x14ac:dyDescent="0.3">
      <c r="A120" s="31"/>
      <c r="B120" s="92"/>
      <c r="C120" s="33" t="s">
        <v>38</v>
      </c>
      <c r="D120" s="34" t="s">
        <v>26</v>
      </c>
      <c r="E120" s="35"/>
      <c r="F120" s="130"/>
      <c r="G120" s="104"/>
      <c r="H120" s="104"/>
      <c r="I120" s="104"/>
      <c r="J120" s="104"/>
      <c r="K120" s="104"/>
      <c r="M120" s="36"/>
      <c r="N120" s="37"/>
    </row>
    <row r="121" spans="1:14" ht="15.75" thickBot="1" x14ac:dyDescent="0.3">
      <c r="A121" s="31"/>
      <c r="B121" s="90" t="s">
        <v>33</v>
      </c>
      <c r="C121" s="32" t="s">
        <v>28</v>
      </c>
      <c r="D121" s="96" t="s">
        <v>86</v>
      </c>
      <c r="E121" s="97"/>
      <c r="F121" s="128"/>
      <c r="G121" s="59"/>
      <c r="H121" s="27">
        <v>1</v>
      </c>
      <c r="I121" s="28">
        <f>G121*H121</f>
        <v>0</v>
      </c>
      <c r="J121" s="28">
        <f>K121-I121</f>
        <v>0</v>
      </c>
      <c r="K121" s="29">
        <f>I121*1.21</f>
        <v>0</v>
      </c>
      <c r="M121" s="36"/>
      <c r="N121" s="37"/>
    </row>
    <row r="122" spans="1:14" x14ac:dyDescent="0.25">
      <c r="A122" s="31"/>
      <c r="B122" s="91"/>
      <c r="C122" s="23" t="s">
        <v>109</v>
      </c>
      <c r="D122" s="24" t="s">
        <v>110</v>
      </c>
      <c r="E122" s="21"/>
      <c r="F122" s="129"/>
      <c r="G122" s="102"/>
      <c r="H122" s="102"/>
      <c r="I122" s="102"/>
      <c r="J122" s="102"/>
      <c r="K122" s="102"/>
      <c r="M122" s="36"/>
      <c r="N122" s="37"/>
    </row>
    <row r="123" spans="1:14" x14ac:dyDescent="0.25">
      <c r="A123" s="31"/>
      <c r="B123" s="91"/>
      <c r="C123" s="23" t="s">
        <v>111</v>
      </c>
      <c r="D123" s="24" t="s">
        <v>18</v>
      </c>
      <c r="E123" s="21"/>
      <c r="F123" s="129"/>
      <c r="G123" s="103"/>
      <c r="H123" s="103"/>
      <c r="I123" s="103"/>
      <c r="J123" s="103"/>
      <c r="K123" s="103"/>
      <c r="M123" s="36"/>
      <c r="N123" s="37"/>
    </row>
    <row r="124" spans="1:14" x14ac:dyDescent="0.25">
      <c r="A124" s="31"/>
      <c r="B124" s="91"/>
      <c r="C124" s="23" t="s">
        <v>112</v>
      </c>
      <c r="D124" s="24" t="s">
        <v>18</v>
      </c>
      <c r="E124" s="21"/>
      <c r="F124" s="129"/>
      <c r="G124" s="103"/>
      <c r="H124" s="103"/>
      <c r="I124" s="103"/>
      <c r="J124" s="103"/>
      <c r="K124" s="103"/>
      <c r="M124" s="36"/>
      <c r="N124" s="37"/>
    </row>
    <row r="125" spans="1:14" x14ac:dyDescent="0.25">
      <c r="A125" s="31"/>
      <c r="B125" s="91"/>
      <c r="C125" s="23" t="s">
        <v>113</v>
      </c>
      <c r="D125" s="24" t="s">
        <v>115</v>
      </c>
      <c r="E125" s="21"/>
      <c r="F125" s="129"/>
      <c r="G125" s="103"/>
      <c r="H125" s="103"/>
      <c r="I125" s="103"/>
      <c r="J125" s="103"/>
      <c r="K125" s="103"/>
      <c r="M125" s="36"/>
      <c r="N125" s="37"/>
    </row>
    <row r="126" spans="1:14" x14ac:dyDescent="0.25">
      <c r="A126" s="31"/>
      <c r="B126" s="91"/>
      <c r="C126" s="23" t="s">
        <v>114</v>
      </c>
      <c r="D126" s="24" t="s">
        <v>235</v>
      </c>
      <c r="E126" s="21"/>
      <c r="F126" s="129"/>
      <c r="G126" s="103"/>
      <c r="H126" s="103"/>
      <c r="I126" s="103"/>
      <c r="J126" s="103"/>
      <c r="K126" s="103"/>
      <c r="M126" s="36"/>
      <c r="N126" s="37"/>
    </row>
    <row r="127" spans="1:14" x14ac:dyDescent="0.25">
      <c r="A127" s="31"/>
      <c r="B127" s="91"/>
      <c r="C127" s="41" t="s">
        <v>175</v>
      </c>
      <c r="D127" s="42" t="s">
        <v>236</v>
      </c>
      <c r="E127" s="15"/>
      <c r="F127" s="129"/>
      <c r="G127" s="103"/>
      <c r="H127" s="103"/>
      <c r="I127" s="103"/>
      <c r="J127" s="103"/>
      <c r="K127" s="103"/>
      <c r="M127" s="36"/>
      <c r="N127" s="37"/>
    </row>
    <row r="128" spans="1:14" ht="15.75" thickBot="1" x14ac:dyDescent="0.3">
      <c r="A128" s="31"/>
      <c r="B128" s="92"/>
      <c r="C128" s="33" t="s">
        <v>38</v>
      </c>
      <c r="D128" s="34" t="s">
        <v>26</v>
      </c>
      <c r="E128" s="35"/>
      <c r="F128" s="130"/>
      <c r="G128" s="104"/>
      <c r="H128" s="104"/>
      <c r="I128" s="104"/>
      <c r="J128" s="104"/>
      <c r="K128" s="104"/>
      <c r="M128" s="36"/>
      <c r="N128" s="37"/>
    </row>
    <row r="129" spans="1:14" ht="15.75" thickBot="1" x14ac:dyDescent="0.3">
      <c r="A129" s="31"/>
      <c r="B129" s="90" t="s">
        <v>90</v>
      </c>
      <c r="C129" s="32" t="s">
        <v>28</v>
      </c>
      <c r="D129" s="96" t="s">
        <v>102</v>
      </c>
      <c r="E129" s="97"/>
      <c r="F129" s="128"/>
      <c r="G129" s="59"/>
      <c r="H129" s="27">
        <v>1</v>
      </c>
      <c r="I129" s="28">
        <f>G129*H129</f>
        <v>0</v>
      </c>
      <c r="J129" s="28">
        <f>K129-I129</f>
        <v>0</v>
      </c>
      <c r="K129" s="29">
        <f>I129*1.21</f>
        <v>0</v>
      </c>
      <c r="M129" s="36"/>
      <c r="N129" s="37"/>
    </row>
    <row r="130" spans="1:14" x14ac:dyDescent="0.25">
      <c r="A130" s="31"/>
      <c r="B130" s="91"/>
      <c r="C130" s="45" t="s">
        <v>103</v>
      </c>
      <c r="D130" s="46">
        <v>8</v>
      </c>
      <c r="E130" s="21"/>
      <c r="F130" s="129"/>
      <c r="G130" s="102"/>
      <c r="H130" s="102"/>
      <c r="I130" s="102"/>
      <c r="J130" s="102"/>
      <c r="K130" s="102"/>
      <c r="M130" s="36"/>
      <c r="N130" s="37"/>
    </row>
    <row r="131" spans="1:14" x14ac:dyDescent="0.25">
      <c r="A131" s="31"/>
      <c r="B131" s="91"/>
      <c r="C131" s="45" t="s">
        <v>104</v>
      </c>
      <c r="D131" s="46" t="s">
        <v>105</v>
      </c>
      <c r="E131" s="21"/>
      <c r="F131" s="129"/>
      <c r="G131" s="103"/>
      <c r="H131" s="103"/>
      <c r="I131" s="103"/>
      <c r="J131" s="103"/>
      <c r="K131" s="103"/>
      <c r="M131" s="36"/>
      <c r="N131" s="37"/>
    </row>
    <row r="132" spans="1:14" x14ac:dyDescent="0.25">
      <c r="A132" s="31"/>
      <c r="B132" s="91"/>
      <c r="C132" s="45" t="s">
        <v>106</v>
      </c>
      <c r="D132" s="46" t="s">
        <v>107</v>
      </c>
      <c r="E132" s="21"/>
      <c r="F132" s="129"/>
      <c r="G132" s="103"/>
      <c r="H132" s="103"/>
      <c r="I132" s="103"/>
      <c r="J132" s="103"/>
      <c r="K132" s="103"/>
      <c r="M132" s="36"/>
      <c r="N132" s="37"/>
    </row>
    <row r="133" spans="1:14" ht="15.75" thickBot="1" x14ac:dyDescent="0.3">
      <c r="A133" s="31"/>
      <c r="B133" s="92"/>
      <c r="C133" s="56" t="s">
        <v>25</v>
      </c>
      <c r="D133" s="57" t="s">
        <v>26</v>
      </c>
      <c r="E133" s="35"/>
      <c r="F133" s="130"/>
      <c r="G133" s="104"/>
      <c r="H133" s="104"/>
      <c r="I133" s="104"/>
      <c r="J133" s="104"/>
      <c r="K133" s="104"/>
      <c r="M133" s="36"/>
      <c r="N133" s="37"/>
    </row>
    <row r="134" spans="1:14" ht="15.75" thickBot="1" x14ac:dyDescent="0.3">
      <c r="A134" s="31"/>
      <c r="B134" s="90" t="s">
        <v>35</v>
      </c>
      <c r="C134" s="32" t="s">
        <v>28</v>
      </c>
      <c r="D134" s="96" t="s">
        <v>231</v>
      </c>
      <c r="E134" s="97"/>
      <c r="F134" s="128"/>
      <c r="G134" s="59"/>
      <c r="H134" s="27">
        <v>1</v>
      </c>
      <c r="I134" s="28">
        <f>G134*H134</f>
        <v>0</v>
      </c>
      <c r="J134" s="28">
        <f>K134-I134</f>
        <v>0</v>
      </c>
      <c r="K134" s="29">
        <f>I134*1.21</f>
        <v>0</v>
      </c>
      <c r="M134" s="36"/>
      <c r="N134" s="37"/>
    </row>
    <row r="135" spans="1:14" ht="30" x14ac:dyDescent="0.25">
      <c r="A135" s="31"/>
      <c r="B135" s="91"/>
      <c r="C135" s="77" t="s">
        <v>230</v>
      </c>
      <c r="D135" s="24" t="s">
        <v>89</v>
      </c>
      <c r="E135" s="21"/>
      <c r="F135" s="129"/>
      <c r="G135" s="102"/>
      <c r="H135" s="102"/>
      <c r="I135" s="102"/>
      <c r="J135" s="102"/>
      <c r="K135" s="102"/>
      <c r="M135" s="36"/>
      <c r="N135" s="37"/>
    </row>
    <row r="136" spans="1:14" ht="15.75" thickBot="1" x14ac:dyDescent="0.3">
      <c r="A136" s="31"/>
      <c r="B136" s="92"/>
      <c r="C136" s="33" t="s">
        <v>38</v>
      </c>
      <c r="D136" s="34" t="s">
        <v>88</v>
      </c>
      <c r="E136" s="35"/>
      <c r="F136" s="130"/>
      <c r="G136" s="104"/>
      <c r="H136" s="104"/>
      <c r="I136" s="104"/>
      <c r="J136" s="104"/>
      <c r="K136" s="104"/>
      <c r="M136" s="36"/>
      <c r="N136" s="37"/>
    </row>
    <row r="137" spans="1:14" ht="15.75" thickBot="1" x14ac:dyDescent="0.3">
      <c r="A137" s="31"/>
      <c r="B137" s="90" t="s">
        <v>36</v>
      </c>
      <c r="C137" s="32" t="s">
        <v>28</v>
      </c>
      <c r="D137" s="96" t="s">
        <v>234</v>
      </c>
      <c r="E137" s="97"/>
      <c r="F137" s="128"/>
      <c r="G137" s="59"/>
      <c r="H137" s="27">
        <v>1</v>
      </c>
      <c r="I137" s="28">
        <f>G137*H137</f>
        <v>0</v>
      </c>
      <c r="J137" s="28">
        <f>K137-I137</f>
        <v>0</v>
      </c>
      <c r="K137" s="29">
        <f>I137*1.21</f>
        <v>0</v>
      </c>
      <c r="M137" s="36"/>
      <c r="N137" s="37"/>
    </row>
    <row r="138" spans="1:14" ht="75" x14ac:dyDescent="0.25">
      <c r="A138" s="31"/>
      <c r="B138" s="91"/>
      <c r="C138" s="67" t="s">
        <v>224</v>
      </c>
      <c r="D138" s="42" t="s">
        <v>18</v>
      </c>
      <c r="E138" s="15"/>
      <c r="F138" s="129"/>
      <c r="G138" s="105"/>
      <c r="H138" s="102"/>
      <c r="I138" s="102"/>
      <c r="J138" s="102"/>
      <c r="K138" s="102"/>
      <c r="M138" s="36"/>
      <c r="N138" s="37"/>
    </row>
    <row r="139" spans="1:14" ht="15.75" thickBot="1" x14ac:dyDescent="0.3">
      <c r="A139" s="31"/>
      <c r="B139" s="92"/>
      <c r="C139" s="58" t="s">
        <v>212</v>
      </c>
      <c r="D139" s="44" t="s">
        <v>18</v>
      </c>
      <c r="E139" s="35"/>
      <c r="F139" s="130"/>
      <c r="G139" s="107"/>
      <c r="H139" s="104"/>
      <c r="I139" s="104"/>
      <c r="J139" s="104"/>
      <c r="K139" s="104"/>
      <c r="M139" s="36"/>
      <c r="N139" s="37"/>
    </row>
    <row r="140" spans="1:14" ht="18" customHeight="1" thickBot="1" x14ac:dyDescent="0.3">
      <c r="A140" s="31"/>
      <c r="B140" s="90" t="s">
        <v>37</v>
      </c>
      <c r="C140" s="32" t="s">
        <v>28</v>
      </c>
      <c r="D140" s="96" t="s">
        <v>124</v>
      </c>
      <c r="E140" s="97"/>
      <c r="F140" s="128"/>
      <c r="G140" s="26"/>
      <c r="H140" s="27">
        <v>1</v>
      </c>
      <c r="I140" s="28">
        <f>G140*H140</f>
        <v>0</v>
      </c>
      <c r="J140" s="28">
        <f>K140-I140</f>
        <v>0</v>
      </c>
      <c r="K140" s="29">
        <f>I140*1.21</f>
        <v>0</v>
      </c>
      <c r="M140" s="36"/>
      <c r="N140" s="37"/>
    </row>
    <row r="141" spans="1:14" ht="120" x14ac:dyDescent="0.25">
      <c r="A141" s="31"/>
      <c r="B141" s="91"/>
      <c r="C141" s="68" t="s">
        <v>232</v>
      </c>
      <c r="D141" s="24" t="s">
        <v>18</v>
      </c>
      <c r="E141" s="21"/>
      <c r="F141" s="129"/>
      <c r="G141" s="116"/>
      <c r="H141" s="117"/>
      <c r="I141" s="117"/>
      <c r="J141" s="117"/>
      <c r="K141" s="118"/>
      <c r="M141" s="36"/>
      <c r="N141" s="37"/>
    </row>
    <row r="142" spans="1:14" ht="60" x14ac:dyDescent="0.25">
      <c r="A142" s="31"/>
      <c r="B142" s="91"/>
      <c r="C142" s="67" t="s">
        <v>176</v>
      </c>
      <c r="D142" s="42" t="s">
        <v>18</v>
      </c>
      <c r="E142" s="15"/>
      <c r="F142" s="129"/>
      <c r="G142" s="119"/>
      <c r="H142" s="120"/>
      <c r="I142" s="120"/>
      <c r="J142" s="120"/>
      <c r="K142" s="121"/>
      <c r="M142" s="36"/>
      <c r="N142" s="37"/>
    </row>
    <row r="143" spans="1:14" ht="45.75" thickBot="1" x14ac:dyDescent="0.3">
      <c r="A143" s="38"/>
      <c r="B143" s="92"/>
      <c r="C143" s="58" t="s">
        <v>238</v>
      </c>
      <c r="D143" s="44" t="s">
        <v>18</v>
      </c>
      <c r="E143" s="35"/>
      <c r="F143" s="130"/>
      <c r="G143" s="122"/>
      <c r="H143" s="123"/>
      <c r="I143" s="123"/>
      <c r="J143" s="123"/>
      <c r="K143" s="124"/>
    </row>
    <row r="144" spans="1:14" ht="15.75" thickBot="1" x14ac:dyDescent="0.3">
      <c r="A144" s="2"/>
      <c r="B144" s="2"/>
      <c r="C144" s="3"/>
      <c r="D144" s="3"/>
      <c r="E144" s="3"/>
      <c r="F144" s="3"/>
      <c r="G144" s="69" t="s">
        <v>9</v>
      </c>
      <c r="H144" s="63"/>
      <c r="I144" s="64">
        <f>SUM(I8:I143)</f>
        <v>0</v>
      </c>
      <c r="J144" s="65">
        <f>SUM(J8:J143)</f>
        <v>0</v>
      </c>
      <c r="K144" s="66">
        <f>SUM(K8:K143)</f>
        <v>0</v>
      </c>
    </row>
    <row r="145" spans="1:11" x14ac:dyDescent="0.25">
      <c r="A145" s="17" t="s">
        <v>20</v>
      </c>
      <c r="B145" s="18"/>
      <c r="C145" s="18"/>
      <c r="D145" s="18"/>
      <c r="E145" s="19"/>
      <c r="F145" s="3"/>
      <c r="G145" s="6"/>
      <c r="I145" s="14"/>
      <c r="J145" s="14"/>
      <c r="K145" s="14"/>
    </row>
    <row r="146" spans="1:11" ht="15.95" customHeight="1" x14ac:dyDescent="0.25">
      <c r="A146" s="110" t="s">
        <v>14</v>
      </c>
      <c r="B146" s="111"/>
      <c r="C146" s="111"/>
      <c r="D146" s="112"/>
      <c r="E146" s="15" t="s">
        <v>17</v>
      </c>
    </row>
    <row r="147" spans="1:11" ht="15" customHeight="1" x14ac:dyDescent="0.25">
      <c r="A147" s="110" t="s">
        <v>15</v>
      </c>
      <c r="B147" s="111"/>
      <c r="C147" s="111"/>
      <c r="D147" s="112"/>
      <c r="E147" s="15" t="s">
        <v>17</v>
      </c>
    </row>
    <row r="148" spans="1:11" ht="15.95" customHeight="1" x14ac:dyDescent="0.25">
      <c r="A148" s="110" t="s">
        <v>172</v>
      </c>
      <c r="B148" s="111"/>
      <c r="C148" s="111"/>
      <c r="D148" s="112"/>
      <c r="E148" s="15" t="s">
        <v>17</v>
      </c>
    </row>
    <row r="149" spans="1:11" ht="21.75" customHeight="1" x14ac:dyDescent="0.25">
      <c r="A149" s="110" t="s">
        <v>173</v>
      </c>
      <c r="B149" s="111"/>
      <c r="C149" s="111"/>
      <c r="D149" s="112"/>
      <c r="E149" s="15" t="s">
        <v>17</v>
      </c>
    </row>
    <row r="150" spans="1:11" ht="15.75" thickBot="1" x14ac:dyDescent="0.3">
      <c r="A150" s="113" t="s">
        <v>16</v>
      </c>
      <c r="B150" s="114"/>
      <c r="C150" s="114"/>
      <c r="D150" s="115"/>
      <c r="E150" s="16" t="s">
        <v>17</v>
      </c>
    </row>
    <row r="151" spans="1:11" x14ac:dyDescent="0.25">
      <c r="A151" s="61"/>
      <c r="B151" s="61"/>
      <c r="C151" s="61"/>
      <c r="D151" s="61"/>
      <c r="E151" s="62"/>
    </row>
    <row r="152" spans="1:11" x14ac:dyDescent="0.25">
      <c r="B152" t="s">
        <v>116</v>
      </c>
    </row>
    <row r="154" spans="1:11" ht="134.25" customHeight="1" x14ac:dyDescent="0.25">
      <c r="B154" s="109" t="s">
        <v>233</v>
      </c>
      <c r="C154" s="109"/>
      <c r="D154" s="109"/>
    </row>
    <row r="156" spans="1:11" x14ac:dyDescent="0.25">
      <c r="B156" s="30"/>
    </row>
    <row r="157" spans="1:11" x14ac:dyDescent="0.25">
      <c r="B157" s="30"/>
    </row>
    <row r="165" spans="3:3" x14ac:dyDescent="0.25">
      <c r="C165" s="47"/>
    </row>
    <row r="166" spans="3:3" x14ac:dyDescent="0.25">
      <c r="C166" s="47"/>
    </row>
    <row r="167" spans="3:3" x14ac:dyDescent="0.25">
      <c r="C167" s="47"/>
    </row>
    <row r="168" spans="3:3" ht="21" customHeight="1" x14ac:dyDescent="0.25">
      <c r="C168" s="47"/>
    </row>
    <row r="169" spans="3:3" x14ac:dyDescent="0.25">
      <c r="C169" s="47"/>
    </row>
    <row r="170" spans="3:3" x14ac:dyDescent="0.25">
      <c r="C170" s="47"/>
    </row>
    <row r="171" spans="3:3" x14ac:dyDescent="0.25">
      <c r="C171" s="47"/>
    </row>
    <row r="172" spans="3:3" x14ac:dyDescent="0.25">
      <c r="C172" s="47"/>
    </row>
    <row r="173" spans="3:3" x14ac:dyDescent="0.25">
      <c r="C173" s="47"/>
    </row>
    <row r="174" spans="3:3" x14ac:dyDescent="0.25">
      <c r="C174" s="47"/>
    </row>
    <row r="175" spans="3:3" ht="21" customHeight="1" x14ac:dyDescent="0.25">
      <c r="C175" s="47"/>
    </row>
    <row r="176" spans="3:3" x14ac:dyDescent="0.25">
      <c r="C176" s="47"/>
    </row>
    <row r="177" spans="3:3" x14ac:dyDescent="0.25">
      <c r="C177" s="47"/>
    </row>
    <row r="178" spans="3:3" x14ac:dyDescent="0.25">
      <c r="C178" s="47"/>
    </row>
  </sheetData>
  <mergeCells count="94">
    <mergeCell ref="F137:F139"/>
    <mergeCell ref="F140:F143"/>
    <mergeCell ref="F102:F110"/>
    <mergeCell ref="F111:F120"/>
    <mergeCell ref="F121:F128"/>
    <mergeCell ref="F129:F133"/>
    <mergeCell ref="F134:F136"/>
    <mergeCell ref="F36:F37"/>
    <mergeCell ref="F43:F49"/>
    <mergeCell ref="F38:F42"/>
    <mergeCell ref="F50:F58"/>
    <mergeCell ref="F59:F69"/>
    <mergeCell ref="A1:K1"/>
    <mergeCell ref="A3:K3"/>
    <mergeCell ref="F8:F19"/>
    <mergeCell ref="F20:F27"/>
    <mergeCell ref="F28:F35"/>
    <mergeCell ref="B50:B58"/>
    <mergeCell ref="D102:E102"/>
    <mergeCell ref="B102:B110"/>
    <mergeCell ref="G103:K110"/>
    <mergeCell ref="B154:D154"/>
    <mergeCell ref="A146:D146"/>
    <mergeCell ref="A147:D147"/>
    <mergeCell ref="A148:D148"/>
    <mergeCell ref="A149:D149"/>
    <mergeCell ref="A150:D150"/>
    <mergeCell ref="G135:K136"/>
    <mergeCell ref="G141:K143"/>
    <mergeCell ref="G138:K139"/>
    <mergeCell ref="D140:E140"/>
    <mergeCell ref="G71:K73"/>
    <mergeCell ref="G75:K79"/>
    <mergeCell ref="G29:K35"/>
    <mergeCell ref="G37:K37"/>
    <mergeCell ref="G39:K42"/>
    <mergeCell ref="G44:K49"/>
    <mergeCell ref="G60:K69"/>
    <mergeCell ref="D137:E137"/>
    <mergeCell ref="D80:E80"/>
    <mergeCell ref="D87:E87"/>
    <mergeCell ref="D95:E95"/>
    <mergeCell ref="D111:E111"/>
    <mergeCell ref="D121:E121"/>
    <mergeCell ref="D74:E74"/>
    <mergeCell ref="D50:E50"/>
    <mergeCell ref="G130:K133"/>
    <mergeCell ref="D129:E129"/>
    <mergeCell ref="D134:E134"/>
    <mergeCell ref="G51:K58"/>
    <mergeCell ref="G81:K86"/>
    <mergeCell ref="G88:K94"/>
    <mergeCell ref="G96:K101"/>
    <mergeCell ref="G112:K120"/>
    <mergeCell ref="G122:K128"/>
    <mergeCell ref="F70:F73"/>
    <mergeCell ref="F74:F79"/>
    <mergeCell ref="F80:F86"/>
    <mergeCell ref="F87:F94"/>
    <mergeCell ref="F95:F101"/>
    <mergeCell ref="D8:E8"/>
    <mergeCell ref="D20:E20"/>
    <mergeCell ref="D28:E28"/>
    <mergeCell ref="D36:E36"/>
    <mergeCell ref="B134:B136"/>
    <mergeCell ref="B36:B37"/>
    <mergeCell ref="B38:B42"/>
    <mergeCell ref="B43:B49"/>
    <mergeCell ref="B59:B69"/>
    <mergeCell ref="B8:B19"/>
    <mergeCell ref="B20:B27"/>
    <mergeCell ref="B28:B35"/>
    <mergeCell ref="D38:E38"/>
    <mergeCell ref="D43:E43"/>
    <mergeCell ref="D59:E59"/>
    <mergeCell ref="D70:E70"/>
    <mergeCell ref="B137:B139"/>
    <mergeCell ref="B140:B143"/>
    <mergeCell ref="B70:B73"/>
    <mergeCell ref="B87:B94"/>
    <mergeCell ref="B111:B120"/>
    <mergeCell ref="B121:B128"/>
    <mergeCell ref="B129:B133"/>
    <mergeCell ref="B95:B101"/>
    <mergeCell ref="B80:B86"/>
    <mergeCell ref="B74:B79"/>
    <mergeCell ref="G6:G7"/>
    <mergeCell ref="J6:J7"/>
    <mergeCell ref="K6:K7"/>
    <mergeCell ref="H6:H7"/>
    <mergeCell ref="I6:I7"/>
    <mergeCell ref="A6:A7"/>
    <mergeCell ref="C6:D6"/>
    <mergeCell ref="E6:E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2023-05-22T07:19:05Z</dcterms:modified>
</cp:coreProperties>
</file>